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<sst xmlns="http://schemas.openxmlformats.org/spreadsheetml/2006/main" count="72" uniqueCount="49">
  <si>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</si>
  <si>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</si>
  <si>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</si>
  <si>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</si>
  <si>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</si>
  <si>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</si>
  <si>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</si>
  <si>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Čeven</t>
  </si>
  <si>
    <t>Červenec</t>
  </si>
  <si>
    <t>Srpen</t>
  </si>
  <si>
    <t>Září</t>
  </si>
  <si>
    <t>Říjen</t>
  </si>
  <si>
    <t>Listopad</t>
  </si>
  <si>
    <t>Prosinec</t>
  </si>
  <si>
    <t>Celkem</t>
  </si>
  <si>
    <t>SH Bezděz</t>
  </si>
  <si>
    <t>Průměr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</si>
  <si>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</si>
  <si>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</si>
  <si>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</si>
  <si>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</si>
  <si>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</si>
  <si>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</si>
  <si>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</si>
  <si>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</si>
  <si>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Celková statistika návštěvnosti NpÚ, ÚPS na Sychrově - Liberecký kraj, 2007-2013</t>
  </si>
  <si>
    <t>měsíc</t>
  </si>
  <si>
    <t xml:space="preserve">Bezděz                          </t>
  </si>
  <si>
    <t xml:space="preserve">Frýdlant           </t>
  </si>
  <si>
    <t xml:space="preserve">Grabštejn            </t>
  </si>
  <si>
    <t xml:space="preserve">Hrubý Rohozec </t>
  </si>
  <si>
    <t xml:space="preserve">Lemberk          </t>
  </si>
  <si>
    <t xml:space="preserve">Sychrov       </t>
  </si>
  <si>
    <t xml:space="preserve">Trosky         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</si>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</sst>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20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36" applyFont="1">
      <alignment/>
      <protection/>
    </xf>
    <xf numFmtId="0" fontId="1" fillId="0" borderId="10" xfId="36" applyFont="1" applyBorder="1" applyAlignment="1">
      <alignment horizontal="center"/>
      <protection/>
    </xf>
    <xf numFmtId="0" fontId="1" fillId="0" borderId="11" xfId="36" applyFont="1" applyBorder="1" applyAlignment="1">
      <alignment horizontal="center"/>
      <protection/>
    </xf>
    <xf numFmtId="0" fontId="1" fillId="0" borderId="12" xfId="36" applyFont="1" applyBorder="1" applyAlignment="1">
      <alignment horizontal="center"/>
      <protection/>
    </xf>
    <xf numFmtId="0" fontId="1" fillId="0" borderId="13" xfId="36" applyFont="1" applyBorder="1" applyAlignment="1">
      <alignment horizontal="center"/>
      <protection/>
    </xf>
    <xf numFmtId="3" fontId="1" fillId="0" borderId="13" xfId="36" applyNumberFormat="1" applyFont="1" applyBorder="1" applyAlignment="1">
      <alignment horizontal="center"/>
      <protection/>
    </xf>
    <xf numFmtId="0" fontId="1" fillId="0" borderId="14" xfId="36" applyFont="1" applyBorder="1" applyAlignment="1">
      <alignment horizontal="center"/>
      <protection/>
    </xf>
    <xf numFmtId="3" fontId="1" fillId="0" borderId="15" xfId="36" applyNumberFormat="1" applyFont="1" applyBorder="1" applyAlignment="1">
      <alignment horizontal="center"/>
      <protection/>
    </xf>
    <xf numFmtId="0" fontId="1" fillId="0" borderId="16" xfId="36" applyFont="1" applyBorder="1" applyAlignment="1">
      <alignment horizontal="center"/>
      <protection/>
    </xf>
    <xf numFmtId="0" fontId="1" fillId="33" borderId="12" xfId="36" applyFont="1" applyFill="1" applyBorder="1" applyAlignment="1">
      <alignment horizontal="center" vertical="center" wrapText="1"/>
      <protection/>
    </xf>
    <xf numFmtId="0" fontId="1" fillId="33" borderId="13" xfId="36" applyFont="1" applyFill="1" applyBorder="1" applyAlignment="1">
      <alignment horizontal="center" vertical="center" wrapText="1"/>
      <protection/>
    </xf>
    <xf numFmtId="3" fontId="1" fillId="33" borderId="13" xfId="36" applyNumberFormat="1" applyFont="1" applyFill="1" applyBorder="1" applyAlignment="1">
      <alignment horizontal="center" vertical="center" wrapText="1"/>
      <protection/>
    </xf>
    <xf numFmtId="0" fontId="1" fillId="33" borderId="14" xfId="36" applyFont="1" applyFill="1" applyBorder="1" applyAlignment="1">
      <alignment horizontal="center" vertical="center" wrapText="1"/>
      <protection/>
    </xf>
    <xf numFmtId="0" fontId="1" fillId="0" borderId="17" xfId="36" applyFont="1" applyBorder="1" applyAlignment="1">
      <alignment horizontal="center"/>
      <protection/>
    </xf>
    <xf numFmtId="0" fontId="1" fillId="33" borderId="18" xfId="36" applyFont="1" applyFill="1" applyBorder="1" applyAlignment="1">
      <alignment horizontal="center" vertical="center" wrapText="1"/>
      <protection/>
    </xf>
    <xf numFmtId="0" fontId="1" fillId="33" borderId="19" xfId="36" applyFont="1" applyFill="1" applyBorder="1" applyAlignment="1">
      <alignment horizontal="center" vertical="center" wrapText="1"/>
      <protection/>
    </xf>
    <xf numFmtId="3" fontId="1" fillId="33" borderId="19" xfId="36" applyNumberFormat="1" applyFont="1" applyFill="1" applyBorder="1" applyAlignment="1">
      <alignment horizontal="center" vertical="center" wrapText="1"/>
      <protection/>
    </xf>
    <xf numFmtId="0" fontId="1" fillId="33" borderId="20" xfId="36" applyFont="1" applyFill="1" applyBorder="1" applyAlignment="1">
      <alignment horizontal="center" vertical="center" wrapText="1"/>
      <protection/>
    </xf>
    <xf numFmtId="0" fontId="1" fillId="0" borderId="15" xfId="36" applyFont="1" applyBorder="1" applyAlignment="1">
      <alignment horizontal="center"/>
      <protection/>
    </xf>
    <xf numFmtId="0" fontId="1" fillId="0" borderId="21" xfId="36" applyFont="1" applyBorder="1" applyAlignment="1">
      <alignment horizontal="center"/>
      <protection/>
    </xf>
    <xf numFmtId="0" fontId="1" fillId="33" borderId="22" xfId="36" applyFont="1" applyFill="1" applyBorder="1" applyAlignment="1">
      <alignment horizontal="center" vertical="center" wrapText="1"/>
      <protection/>
    </xf>
    <xf numFmtId="0" fontId="1" fillId="33" borderId="23" xfId="36" applyFont="1" applyFill="1" applyBorder="1" applyAlignment="1">
      <alignment horizontal="center" vertical="center" wrapText="1"/>
      <protection/>
    </xf>
    <xf numFmtId="3" fontId="1" fillId="33" borderId="23" xfId="36" applyNumberFormat="1" applyFont="1" applyFill="1" applyBorder="1" applyAlignment="1">
      <alignment horizontal="center" vertical="center" wrapText="1"/>
      <protection/>
    </xf>
    <xf numFmtId="0" fontId="1" fillId="33" borderId="24" xfId="36" applyFont="1" applyFill="1" applyBorder="1" applyAlignment="1">
      <alignment horizontal="center" vertical="center" wrapText="1"/>
      <protection/>
    </xf>
    <xf numFmtId="0" fontId="1" fillId="0" borderId="25" xfId="36" applyFont="1" applyBorder="1" applyAlignment="1">
      <alignment horizontal="center"/>
      <protection/>
    </xf>
    <xf numFmtId="0" fontId="1" fillId="33" borderId="26" xfId="36" applyFont="1" applyFill="1" applyBorder="1" applyAlignment="1">
      <alignment horizontal="center" vertical="center" wrapText="1"/>
      <protection/>
    </xf>
    <xf numFmtId="0" fontId="1" fillId="33" borderId="11" xfId="36" applyFont="1" applyFill="1" applyBorder="1" applyAlignment="1">
      <alignment horizontal="center" vertical="center" wrapText="1"/>
      <protection/>
    </xf>
    <xf numFmtId="3" fontId="1" fillId="33" borderId="11" xfId="36" applyNumberFormat="1" applyFont="1" applyFill="1" applyBorder="1" applyAlignment="1">
      <alignment horizontal="center" vertical="center" wrapText="1"/>
      <protection/>
    </xf>
    <xf numFmtId="0" fontId="1" fillId="33" borderId="27" xfId="36" applyFont="1" applyFill="1" applyBorder="1" applyAlignment="1">
      <alignment horizontal="center" vertical="center" wrapText="1"/>
      <protection/>
    </xf>
    <xf numFmtId="0" fontId="1" fillId="33" borderId="28" xfId="36" applyFont="1" applyFill="1" applyBorder="1" applyAlignment="1">
      <alignment horizontal="center" vertical="center" wrapText="1"/>
      <protection/>
    </xf>
    <xf numFmtId="0" fontId="1" fillId="33" borderId="29" xfId="36" applyFont="1" applyFill="1" applyBorder="1" applyAlignment="1">
      <alignment horizontal="center" vertical="center" wrapText="1"/>
      <protection/>
    </xf>
    <xf numFmtId="0" fontId="1" fillId="33" borderId="30" xfId="36" applyFont="1" applyFill="1" applyBorder="1" applyAlignment="1">
      <alignment horizontal="center" vertical="center" wrapText="1"/>
      <protection/>
    </xf>
    <xf numFmtId="0" fontId="1" fillId="0" borderId="31" xfId="36" applyFont="1" applyBorder="1">
      <alignment/>
      <protection/>
    </xf>
    <xf numFmtId="0" fontId="1" fillId="0" borderId="32" xfId="36" applyFont="1" applyBorder="1" applyAlignment="1">
      <alignment horizontal="center"/>
      <protection/>
    </xf>
    <xf numFmtId="3" fontId="1" fillId="0" borderId="33" xfId="36" applyNumberFormat="1" applyFont="1" applyBorder="1" applyAlignment="1">
      <alignment horizontal="center"/>
      <protection/>
    </xf>
    <xf numFmtId="3" fontId="1" fillId="0" borderId="34" xfId="36" applyNumberFormat="1" applyFont="1" applyBorder="1" applyAlignment="1">
      <alignment horizontal="center"/>
      <protection/>
    </xf>
    <xf numFmtId="3" fontId="2" fillId="0" borderId="35" xfId="36" applyNumberFormat="1" applyFont="1" applyBorder="1" applyAlignment="1">
      <alignment horizontal="center"/>
      <protection/>
    </xf>
    <xf numFmtId="0" fontId="1" fillId="0" borderId="0" xfId="36" applyFont="1" applyAlignment="1">
      <alignment horizontal="center"/>
      <protection/>
    </xf>
    <xf numFmtId="0" fontId="1" fillId="0" borderId="36" xfId="36" applyFont="1" applyBorder="1" applyAlignment="1">
      <alignment horizontal="center"/>
      <protection/>
    </xf>
    <xf numFmtId="0" fontId="1" fillId="33" borderId="37" xfId="36" applyFont="1" applyFill="1" applyBorder="1" applyAlignment="1">
      <alignment horizontal="center"/>
      <protection/>
    </xf>
    <xf numFmtId="0" fontId="1" fillId="33" borderId="38" xfId="36" applyFont="1" applyFill="1" applyBorder="1" applyAlignment="1">
      <alignment horizontal="center"/>
      <protection/>
    </xf>
    <xf numFmtId="3" fontId="1" fillId="33" borderId="38" xfId="36" applyNumberFormat="1" applyFont="1" applyFill="1" applyBorder="1" applyAlignment="1">
      <alignment horizontal="center"/>
      <protection/>
    </xf>
    <xf numFmtId="0" fontId="1" fillId="33" borderId="39" xfId="36" applyFont="1" applyFill="1" applyBorder="1" applyAlignment="1">
      <alignment horizontal="center"/>
      <protection/>
    </xf>
    <xf numFmtId="3" fontId="1" fillId="0" borderId="40" xfId="36" applyNumberFormat="1" applyFont="1" applyBorder="1" applyAlignment="1">
      <alignment horizontal="center"/>
      <protection/>
    </xf>
    <xf numFmtId="0" fontId="1" fillId="0" borderId="0" xfId="36" applyFont="1" applyFill="1">
      <alignment/>
      <protection/>
    </xf>
    <xf numFmtId="0" fontId="1" fillId="33" borderId="22" xfId="36" applyFont="1" applyFill="1" applyBorder="1" applyAlignment="1">
      <alignment horizontal="center"/>
      <protection/>
    </xf>
    <xf numFmtId="0" fontId="1" fillId="33" borderId="23" xfId="36" applyFont="1" applyFill="1" applyBorder="1" applyAlignment="1">
      <alignment horizontal="center"/>
      <protection/>
    </xf>
    <xf numFmtId="3" fontId="1" fillId="33" borderId="23" xfId="36" applyNumberFormat="1" applyFont="1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3" fontId="1" fillId="0" borderId="41" xfId="36" applyNumberFormat="1" applyFont="1" applyBorder="1" applyAlignment="1">
      <alignment horizontal="center"/>
      <protection/>
    </xf>
    <xf numFmtId="0" fontId="1" fillId="33" borderId="26" xfId="36" applyFont="1" applyFill="1" applyBorder="1" applyAlignment="1">
      <alignment horizontal="center"/>
      <protection/>
    </xf>
    <xf numFmtId="3" fontId="3" fillId="33" borderId="11" xfId="36" applyNumberFormat="1" applyFont="1" applyFill="1" applyBorder="1" applyAlignment="1">
      <alignment horizontal="center" vertical="top" wrapText="1"/>
      <protection/>
    </xf>
    <xf numFmtId="0" fontId="1" fillId="33" borderId="11" xfId="36" applyFont="1" applyFill="1" applyBorder="1" applyAlignment="1">
      <alignment horizontal="center"/>
      <protection/>
    </xf>
    <xf numFmtId="3" fontId="1" fillId="33" borderId="11" xfId="36" applyNumberFormat="1" applyFont="1" applyFill="1" applyBorder="1" applyAlignment="1">
      <alignment horizontal="center"/>
      <protection/>
    </xf>
    <xf numFmtId="3" fontId="1" fillId="33" borderId="11" xfId="36" applyNumberFormat="1" applyFont="1" applyFill="1" applyBorder="1" applyAlignment="1">
      <alignment horizontal="center" vertical="top" wrapText="1"/>
      <protection/>
    </xf>
    <xf numFmtId="0" fontId="1" fillId="33" borderId="27" xfId="36" applyFont="1" applyFill="1" applyBorder="1" applyAlignment="1">
      <alignment horizontal="center"/>
      <protection/>
    </xf>
    <xf numFmtId="0" fontId="1" fillId="0" borderId="42" xfId="36" applyFont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33" borderId="29" xfId="36" applyFont="1" applyFill="1" applyBorder="1" applyAlignment="1">
      <alignment horizontal="center"/>
      <protection/>
    </xf>
    <xf numFmtId="0" fontId="1" fillId="33" borderId="29" xfId="36" applyFont="1" applyFill="1" applyBorder="1" applyAlignment="1">
      <alignment horizontal="center" vertical="top" wrapText="1"/>
      <protection/>
    </xf>
    <xf numFmtId="0" fontId="1" fillId="33" borderId="30" xfId="36" applyFont="1" applyFill="1" applyBorder="1" applyAlignment="1">
      <alignment horizontal="center"/>
      <protection/>
    </xf>
    <xf numFmtId="3" fontId="1" fillId="0" borderId="43" xfId="36" applyNumberFormat="1" applyFont="1" applyBorder="1" applyAlignment="1">
      <alignment horizontal="center"/>
      <protection/>
    </xf>
    <xf numFmtId="3" fontId="2" fillId="0" borderId="44" xfId="36" applyNumberFormat="1" applyFont="1" applyBorder="1" applyAlignment="1">
      <alignment horizontal="center"/>
      <protection/>
    </xf>
    <xf numFmtId="0" fontId="1" fillId="0" borderId="40" xfId="36" applyFont="1" applyBorder="1" applyAlignment="1">
      <alignment horizontal="center"/>
      <protection/>
    </xf>
    <xf numFmtId="0" fontId="1" fillId="0" borderId="41" xfId="36" applyFont="1" applyBorder="1" applyAlignment="1">
      <alignment horizontal="center"/>
      <protection/>
    </xf>
    <xf numFmtId="3" fontId="1" fillId="33" borderId="27" xfId="36" applyNumberFormat="1" applyFont="1" applyFill="1" applyBorder="1" applyAlignment="1">
      <alignment horizontal="center"/>
      <protection/>
    </xf>
    <xf numFmtId="0" fontId="1" fillId="0" borderId="45" xfId="36" applyFont="1" applyBorder="1">
      <alignment/>
      <protection/>
    </xf>
    <xf numFmtId="0" fontId="1" fillId="0" borderId="45" xfId="36" applyFont="1" applyBorder="1" applyAlignment="1">
      <alignment horizontal="center"/>
      <protection/>
    </xf>
    <xf numFmtId="3" fontId="1" fillId="0" borderId="45" xfId="36" applyNumberFormat="1" applyFont="1" applyBorder="1" applyAlignment="1">
      <alignment horizontal="center"/>
      <protection/>
    </xf>
    <xf numFmtId="0" fontId="1" fillId="0" borderId="0" xfId="36" applyFont="1" applyBorder="1">
      <alignment/>
      <protection/>
    </xf>
    <xf numFmtId="0" fontId="1" fillId="0" borderId="0" xfId="36" applyFont="1" applyBorder="1" applyAlignment="1">
      <alignment horizontal="center"/>
      <protection/>
    </xf>
    <xf numFmtId="3" fontId="1" fillId="0" borderId="0" xfId="36" applyNumberFormat="1" applyFont="1" applyBorder="1" applyAlignment="1">
      <alignment horizontal="center"/>
      <protection/>
    </xf>
    <xf numFmtId="0" fontId="2" fillId="0" borderId="0" xfId="36" applyFont="1" applyAlignment="1">
      <alignment horizontal="center"/>
      <protection/>
    </xf>
    <xf numFmtId="0" fontId="1" fillId="0" borderId="0" xfId="36" applyFont="1" applyAlignment="1">
      <alignment horizontal="left"/>
      <protection/>
    </xf>
    <xf numFmtId="3" fontId="1" fillId="0" borderId="0" xfId="36" applyNumberFormat="1" applyFont="1" applyAlignment="1">
      <alignment horizontal="right"/>
      <protection/>
    </xf>
    <xf numFmtId="0" fontId="1" fillId="0" borderId="0" xfId="36" applyFont="1" applyAlignment="1">
      <alignment horizontal="right"/>
      <protection/>
    </xf>
    <xf numFmtId="3" fontId="2" fillId="0" borderId="0" xfId="36" applyNumberFormat="1" applyFont="1" applyAlignment="1">
      <alignment horizontal="right"/>
      <protection/>
    </xf>
    <xf numFmtId="0" fontId="0" fillId="0" borderId="0" xfId="36">
      <alignment/>
      <protection/>
    </xf>
    <xf numFmtId="0" fontId="4" fillId="0" borderId="0" xfId="36" applyFont="1">
      <alignment/>
      <protection/>
    </xf>
    <xf numFmtId="0" fontId="0" fillId="0" borderId="0" xfId="36" applyBorder="1">
      <alignment/>
      <protection/>
    </xf>
    <xf numFmtId="0" fontId="5" fillId="0" borderId="46" xfId="36" applyFont="1" applyBorder="1">
      <alignment/>
      <protection/>
    </xf>
    <xf numFmtId="0" fontId="5" fillId="0" borderId="46" xfId="36" applyFont="1" applyFill="1" applyBorder="1">
      <alignment/>
      <protection/>
    </xf>
    <xf numFmtId="0" fontId="5" fillId="0" borderId="47" xfId="36" applyFont="1" applyFill="1" applyBorder="1">
      <alignment/>
      <protection/>
    </xf>
    <xf numFmtId="0" fontId="5" fillId="0" borderId="48" xfId="36" applyFont="1" applyFill="1" applyBorder="1">
      <alignment/>
      <protection/>
    </xf>
    <xf numFmtId="0" fontId="5" fillId="34" borderId="48" xfId="36" applyFont="1" applyFill="1" applyBorder="1">
      <alignment/>
      <protection/>
    </xf>
    <xf numFmtId="0" fontId="5" fillId="35" borderId="48" xfId="36" applyFont="1" applyFill="1" applyBorder="1">
      <alignment/>
      <protection/>
    </xf>
    <xf numFmtId="0" fontId="5" fillId="0" borderId="49" xfId="36" applyFont="1" applyBorder="1">
      <alignment/>
      <protection/>
    </xf>
    <xf numFmtId="0" fontId="5" fillId="34" borderId="49" xfId="36" applyFont="1" applyFill="1" applyBorder="1">
      <alignment/>
      <protection/>
    </xf>
    <xf numFmtId="0" fontId="5" fillId="35" borderId="49" xfId="36" applyFont="1" applyFill="1" applyBorder="1">
      <alignment/>
      <protection/>
    </xf>
    <xf numFmtId="0" fontId="5" fillId="0" borderId="50" xfId="36" applyFont="1" applyBorder="1">
      <alignment/>
      <protection/>
    </xf>
    <xf numFmtId="0" fontId="5" fillId="0" borderId="51" xfId="36" applyFont="1" applyBorder="1">
      <alignment/>
      <protection/>
    </xf>
    <xf numFmtId="0" fontId="5" fillId="0" borderId="52" xfId="36" applyFont="1" applyBorder="1">
      <alignment/>
      <protection/>
    </xf>
    <xf numFmtId="0" fontId="5" fillId="0" borderId="53" xfId="36" applyFont="1" applyFill="1" applyBorder="1">
      <alignment/>
      <protection/>
    </xf>
    <xf numFmtId="0" fontId="5" fillId="34" borderId="54" xfId="36" applyFont="1" applyFill="1" applyBorder="1">
      <alignment/>
      <protection/>
    </xf>
    <xf numFmtId="0" fontId="5" fillId="0" borderId="55" xfId="36" applyFont="1" applyBorder="1">
      <alignment/>
      <protection/>
    </xf>
    <xf numFmtId="0" fontId="5" fillId="0" borderId="47" xfId="36" applyFont="1" applyBorder="1">
      <alignment/>
      <protection/>
    </xf>
    <xf numFmtId="0" fontId="5" fillId="0" borderId="56" xfId="36" applyFont="1" applyBorder="1">
      <alignment/>
      <protection/>
    </xf>
    <xf numFmtId="0" fontId="5" fillId="0" borderId="57" xfId="36" applyFont="1" applyBorder="1">
      <alignment/>
      <protection/>
    </xf>
    <xf numFmtId="0" fontId="5" fillId="0" borderId="58" xfId="36" applyFont="1" applyFill="1" applyBorder="1">
      <alignment/>
      <protection/>
    </xf>
    <xf numFmtId="0" fontId="5" fillId="0" borderId="59" xfId="36" applyFont="1" applyFill="1" applyBorder="1">
      <alignment/>
      <protection/>
    </xf>
    <xf numFmtId="0" fontId="5" fillId="0" borderId="49" xfId="36" applyFont="1" applyFill="1" applyBorder="1">
      <alignment/>
      <protection/>
    </xf>
    <xf numFmtId="0" fontId="5" fillId="0" borderId="0" xfId="36" applyFont="1" applyBorder="1">
      <alignment/>
      <protection/>
    </xf>
    <xf numFmtId="0" fontId="5" fillId="0" borderId="60" xfId="36" applyFont="1" applyBorder="1">
      <alignment/>
      <protection/>
    </xf>
    <xf numFmtId="0" fontId="0" fillId="0" borderId="61" xfId="36" applyBorder="1">
      <alignment/>
      <protection/>
    </xf>
    <xf numFmtId="0" fontId="0" fillId="0" borderId="62" xfId="36" applyBorder="1">
      <alignment/>
      <protection/>
    </xf>
    <xf numFmtId="0" fontId="5" fillId="0" borderId="62" xfId="36" applyFont="1" applyFill="1" applyBorder="1">
      <alignment/>
      <protection/>
    </xf>
    <xf numFmtId="0" fontId="5" fillId="34" borderId="63" xfId="36" applyFont="1" applyFill="1" applyBorder="1">
      <alignment/>
      <protection/>
    </xf>
    <xf numFmtId="0" fontId="5" fillId="35" borderId="63" xfId="36" applyFont="1" applyFill="1" applyBorder="1">
      <alignment/>
      <protection/>
    </xf>
    <xf numFmtId="0" fontId="0" fillId="0" borderId="64" xfId="36" applyBorder="1">
      <alignment/>
      <protection/>
    </xf>
    <xf numFmtId="0" fontId="5" fillId="0" borderId="60" xfId="36" applyFont="1" applyFill="1" applyBorder="1">
      <alignment/>
      <protection/>
    </xf>
    <xf numFmtId="0" fontId="5" fillId="34" borderId="60" xfId="36" applyFont="1" applyFill="1" applyBorder="1">
      <alignment/>
      <protection/>
    </xf>
    <xf numFmtId="0" fontId="0" fillId="0" borderId="65" xfId="36" applyFont="1" applyBorder="1">
      <alignment/>
      <protection/>
    </xf>
    <xf numFmtId="0" fontId="5" fillId="0" borderId="66" xfId="36" applyFont="1" applyFill="1" applyBorder="1">
      <alignment/>
      <protection/>
    </xf>
    <xf numFmtId="0" fontId="5" fillId="34" borderId="66" xfId="36" applyFont="1" applyFill="1" applyBorder="1">
      <alignment/>
      <protection/>
    </xf>
    <xf numFmtId="0" fontId="0" fillId="0" borderId="67" xfId="36" applyBorder="1">
      <alignment/>
      <protection/>
    </xf>
    <xf numFmtId="0" fontId="6" fillId="0" borderId="68" xfId="36" applyFont="1" applyBorder="1">
      <alignment/>
      <protection/>
    </xf>
    <xf numFmtId="0" fontId="5" fillId="0" borderId="61" xfId="36" applyFont="1" applyFill="1" applyBorder="1">
      <alignment/>
      <protection/>
    </xf>
    <xf numFmtId="0" fontId="7" fillId="35" borderId="63" xfId="36" applyFont="1" applyFill="1" applyBorder="1">
      <alignment/>
      <protection/>
    </xf>
    <xf numFmtId="0" fontId="0" fillId="0" borderId="69" xfId="36" applyBorder="1">
      <alignment/>
      <protection/>
    </xf>
    <xf numFmtId="0" fontId="5" fillId="0" borderId="64" xfId="36" applyFont="1" applyFill="1" applyBorder="1">
      <alignment/>
      <protection/>
    </xf>
    <xf numFmtId="0" fontId="5" fillId="0" borderId="63" xfId="36" applyFont="1" applyFill="1" applyBorder="1">
      <alignment/>
      <protection/>
    </xf>
    <xf numFmtId="0" fontId="5" fillId="0" borderId="66" xfId="36" applyFont="1" applyBorder="1">
      <alignment/>
      <protection/>
    </xf>
    <xf numFmtId="0" fontId="0" fillId="0" borderId="70" xfId="36" applyBorder="1">
      <alignment/>
      <protection/>
    </xf>
    <xf numFmtId="0" fontId="0" fillId="0" borderId="71" xfId="36" applyBorder="1">
      <alignment/>
      <protection/>
    </xf>
    <xf numFmtId="0" fontId="5" fillId="0" borderId="71" xfId="36" applyFont="1" applyFill="1" applyBorder="1">
      <alignment/>
      <protection/>
    </xf>
    <xf numFmtId="0" fontId="5" fillId="34" borderId="72" xfId="36" applyFont="1" applyFill="1" applyBorder="1">
      <alignment/>
      <protection/>
    </xf>
    <xf numFmtId="0" fontId="0" fillId="0" borderId="73" xfId="36" applyBorder="1">
      <alignment/>
      <protection/>
    </xf>
    <xf numFmtId="3" fontId="8" fillId="34" borderId="74" xfId="36" applyNumberFormat="1" applyFont="1" applyFill="1" applyBorder="1" applyAlignment="1">
      <alignment horizontal="right" vertical="top" wrapText="1"/>
      <protection/>
    </xf>
    <xf numFmtId="3" fontId="8" fillId="34" borderId="75" xfId="36" applyNumberFormat="1" applyFont="1" applyFill="1" applyBorder="1" applyAlignment="1">
      <alignment horizontal="right" vertical="top" wrapText="1"/>
      <protection/>
    </xf>
    <xf numFmtId="0" fontId="9" fillId="0" borderId="71" xfId="36" applyFont="1" applyBorder="1">
      <alignment/>
      <protection/>
    </xf>
    <xf numFmtId="0" fontId="0" fillId="0" borderId="76" xfId="36" applyFont="1" applyBorder="1">
      <alignment/>
      <protection/>
    </xf>
    <xf numFmtId="0" fontId="0" fillId="0" borderId="77" xfId="36" applyBorder="1">
      <alignment/>
      <protection/>
    </xf>
    <xf numFmtId="0" fontId="0" fillId="0" borderId="76" xfId="36" applyBorder="1">
      <alignment/>
      <protection/>
    </xf>
    <xf numFmtId="0" fontId="5" fillId="0" borderId="70" xfId="36" applyFont="1" applyFill="1" applyBorder="1">
      <alignment/>
      <protection/>
    </xf>
    <xf numFmtId="0" fontId="0" fillId="0" borderId="78" xfId="36" applyBorder="1">
      <alignment/>
      <protection/>
    </xf>
    <xf numFmtId="0" fontId="5" fillId="0" borderId="73" xfId="36" applyFont="1" applyFill="1" applyBorder="1">
      <alignment/>
      <protection/>
    </xf>
    <xf numFmtId="0" fontId="5" fillId="0" borderId="72" xfId="36" applyFont="1" applyFill="1" applyBorder="1">
      <alignment/>
      <protection/>
    </xf>
    <xf numFmtId="0" fontId="0" fillId="0" borderId="78" xfId="36" applyFill="1" applyBorder="1">
      <alignment/>
      <protection/>
    </xf>
    <xf numFmtId="0" fontId="5" fillId="0" borderId="0" xfId="36" applyFont="1" applyFill="1" applyBorder="1">
      <alignment/>
      <protection/>
    </xf>
    <xf numFmtId="0" fontId="5" fillId="0" borderId="74" xfId="36" applyFont="1" applyFill="1" applyBorder="1">
      <alignment/>
      <protection/>
    </xf>
    <xf numFmtId="0" fontId="5" fillId="0" borderId="75" xfId="36" applyFont="1" applyFill="1" applyBorder="1">
      <alignment/>
      <protection/>
    </xf>
    <xf numFmtId="0" fontId="5" fillId="34" borderId="74" xfId="36" applyFont="1" applyFill="1" applyBorder="1">
      <alignment/>
      <protection/>
    </xf>
    <xf numFmtId="0" fontId="5" fillId="34" borderId="75" xfId="36" applyFont="1" applyFill="1" applyBorder="1">
      <alignment/>
      <protection/>
    </xf>
    <xf numFmtId="0" fontId="0" fillId="0" borderId="0" xfId="36" applyFill="1" applyBorder="1">
      <alignment/>
      <protection/>
    </xf>
    <xf numFmtId="3" fontId="5" fillId="34" borderId="72" xfId="36" applyNumberFormat="1" applyFont="1" applyFill="1" applyBorder="1">
      <alignment/>
      <protection/>
    </xf>
    <xf numFmtId="3" fontId="5" fillId="34" borderId="63" xfId="36" applyNumberFormat="1" applyFont="1" applyFill="1" applyBorder="1">
      <alignment/>
      <protection/>
    </xf>
    <xf numFmtId="3" fontId="5" fillId="35" borderId="63" xfId="36" applyNumberFormat="1" applyFont="1" applyFill="1" applyBorder="1">
      <alignment/>
      <protection/>
    </xf>
    <xf numFmtId="3" fontId="5" fillId="34" borderId="66" xfId="36" applyNumberFormat="1" applyFont="1" applyFill="1" applyBorder="1">
      <alignment/>
      <protection/>
    </xf>
    <xf numFmtId="3" fontId="7" fillId="35" borderId="72" xfId="36" applyNumberFormat="1" applyFont="1" applyFill="1" applyBorder="1">
      <alignment/>
      <protection/>
    </xf>
    <xf numFmtId="0" fontId="5" fillId="35" borderId="66" xfId="36" applyFont="1" applyFill="1" applyBorder="1">
      <alignment/>
      <protection/>
    </xf>
    <xf numFmtId="0" fontId="7" fillId="35" borderId="66" xfId="36" applyFont="1" applyFill="1" applyBorder="1">
      <alignment/>
      <protection/>
    </xf>
    <xf numFmtId="0" fontId="5" fillId="35" borderId="72" xfId="36" applyFont="1" applyFill="1" applyBorder="1">
      <alignment/>
      <protection/>
    </xf>
    <xf numFmtId="0" fontId="7" fillId="35" borderId="72" xfId="36" applyFont="1" applyFill="1" applyBorder="1">
      <alignment/>
      <protection/>
    </xf>
    <xf numFmtId="0" fontId="5" fillId="35" borderId="79" xfId="36" applyFont="1" applyFill="1" applyBorder="1">
      <alignment/>
      <protection/>
    </xf>
    <xf numFmtId="0" fontId="0" fillId="0" borderId="80" xfId="36" applyFont="1" applyFill="1" applyBorder="1">
      <alignment/>
      <protection/>
    </xf>
    <xf numFmtId="3" fontId="5" fillId="0" borderId="66" xfId="36" applyNumberFormat="1" applyFont="1" applyFill="1" applyBorder="1" applyAlignment="1">
      <alignment vertical="top" wrapText="1"/>
      <protection/>
    </xf>
    <xf numFmtId="3" fontId="5" fillId="34" borderId="72" xfId="36" applyNumberFormat="1" applyFont="1" applyFill="1" applyBorder="1" applyAlignment="1">
      <alignment vertical="top" wrapText="1"/>
      <protection/>
    </xf>
    <xf numFmtId="3" fontId="5" fillId="34" borderId="63" xfId="36" applyNumberFormat="1" applyFont="1" applyFill="1" applyBorder="1" applyAlignment="1">
      <alignment vertical="top" wrapText="1"/>
      <protection/>
    </xf>
    <xf numFmtId="3" fontId="5" fillId="0" borderId="66" xfId="36" applyNumberFormat="1" applyFont="1" applyFill="1" applyBorder="1">
      <alignment/>
      <protection/>
    </xf>
    <xf numFmtId="3" fontId="5" fillId="0" borderId="72" xfId="36" applyNumberFormat="1" applyFont="1" applyFill="1" applyBorder="1">
      <alignment/>
      <protection/>
    </xf>
    <xf numFmtId="3" fontId="5" fillId="35" borderId="66" xfId="36" applyNumberFormat="1" applyFont="1" applyFill="1" applyBorder="1">
      <alignment/>
      <protection/>
    </xf>
    <xf numFmtId="3" fontId="5" fillId="35" borderId="72" xfId="36" applyNumberFormat="1" applyFont="1" applyFill="1" applyBorder="1">
      <alignment/>
      <protection/>
    </xf>
    <xf numFmtId="0" fontId="0" fillId="0" borderId="70" xfId="36" applyFont="1" applyBorder="1">
      <alignment/>
      <protection/>
    </xf>
    <xf numFmtId="0" fontId="5" fillId="0" borderId="46" xfId="36" applyFont="1" applyFill="1" applyBorder="1" applyAlignment="1">
      <alignment vertical="top" wrapText="1"/>
      <protection/>
    </xf>
    <xf numFmtId="3" fontId="0" fillId="0" borderId="66" xfId="36" applyNumberFormat="1" applyFill="1" applyBorder="1">
      <alignment/>
      <protection/>
    </xf>
    <xf numFmtId="0" fontId="5" fillId="0" borderId="52" xfId="36" applyFont="1" applyFill="1" applyBorder="1" applyAlignment="1">
      <alignment vertical="top" wrapText="1"/>
      <protection/>
    </xf>
    <xf numFmtId="3" fontId="5" fillId="0" borderId="74" xfId="36" applyNumberFormat="1" applyFont="1" applyFill="1" applyBorder="1" applyAlignment="1">
      <alignment vertical="top" wrapText="1"/>
      <protection/>
    </xf>
    <xf numFmtId="3" fontId="5" fillId="34" borderId="74" xfId="36" applyNumberFormat="1" applyFont="1" applyFill="1" applyBorder="1" applyAlignment="1">
      <alignment vertical="top" wrapText="1"/>
      <protection/>
    </xf>
    <xf numFmtId="3" fontId="5" fillId="34" borderId="75" xfId="36" applyNumberFormat="1" applyFont="1" applyFill="1" applyBorder="1" applyAlignment="1">
      <alignment vertical="top" wrapText="1"/>
      <protection/>
    </xf>
    <xf numFmtId="0" fontId="5" fillId="0" borderId="51" xfId="36" applyFont="1" applyFill="1" applyBorder="1" applyAlignment="1">
      <alignment vertical="top" wrapText="1"/>
      <protection/>
    </xf>
    <xf numFmtId="3" fontId="5" fillId="0" borderId="75" xfId="36" applyNumberFormat="1" applyFont="1" applyFill="1" applyBorder="1" applyAlignment="1">
      <alignment vertical="top" wrapText="1"/>
      <protection/>
    </xf>
    <xf numFmtId="3" fontId="5" fillId="35" borderId="79" xfId="36" applyNumberFormat="1" applyFont="1" applyFill="1" applyBorder="1">
      <alignment/>
      <protection/>
    </xf>
    <xf numFmtId="0" fontId="5" fillId="0" borderId="70" xfId="36" applyFont="1" applyFill="1" applyBorder="1" applyAlignment="1">
      <alignment vertical="top" wrapText="1"/>
      <protection/>
    </xf>
    <xf numFmtId="3" fontId="5" fillId="34" borderId="66" xfId="36" applyNumberFormat="1" applyFont="1" applyFill="1" applyBorder="1" applyAlignment="1">
      <alignment vertical="top" wrapText="1"/>
      <protection/>
    </xf>
    <xf numFmtId="0" fontId="0" fillId="0" borderId="71" xfId="36" applyFont="1" applyBorder="1">
      <alignment/>
      <protection/>
    </xf>
    <xf numFmtId="0" fontId="0" fillId="0" borderId="73" xfId="36" applyFont="1" applyBorder="1">
      <alignment/>
      <protection/>
    </xf>
    <xf numFmtId="0" fontId="0" fillId="0" borderId="77" xfId="36" applyFont="1" applyBorder="1">
      <alignment/>
      <protection/>
    </xf>
    <xf numFmtId="3" fontId="5" fillId="0" borderId="60" xfId="36" applyNumberFormat="1" applyFont="1" applyFill="1" applyBorder="1">
      <alignment/>
      <protection/>
    </xf>
    <xf numFmtId="3" fontId="5" fillId="34" borderId="60" xfId="36" applyNumberFormat="1" applyFont="1" applyFill="1" applyBorder="1">
      <alignment/>
      <protection/>
    </xf>
    <xf numFmtId="0" fontId="0" fillId="0" borderId="78" xfId="36" applyFont="1" applyBorder="1">
      <alignment/>
      <protection/>
    </xf>
    <xf numFmtId="0" fontId="0" fillId="0" borderId="0" xfId="36" applyFont="1" applyBorder="1">
      <alignment/>
      <protection/>
    </xf>
    <xf numFmtId="0" fontId="5" fillId="0" borderId="81" xfId="36" applyFont="1" applyBorder="1">
      <alignment/>
      <protection/>
    </xf>
    <xf numFmtId="0" fontId="0" fillId="0" borderId="82" xfId="36" applyBorder="1">
      <alignment/>
      <protection/>
    </xf>
    <xf numFmtId="0" fontId="0" fillId="0" borderId="83" xfId="36" applyBorder="1">
      <alignment/>
      <protection/>
    </xf>
    <xf numFmtId="0" fontId="5" fillId="0" borderId="83" xfId="36" applyFont="1" applyFill="1" applyBorder="1">
      <alignment/>
      <protection/>
    </xf>
    <xf numFmtId="0" fontId="5" fillId="0" borderId="84" xfId="36" applyFont="1" applyFill="1" applyBorder="1">
      <alignment/>
      <protection/>
    </xf>
    <xf numFmtId="0" fontId="5" fillId="34" borderId="85" xfId="36" applyFont="1" applyFill="1" applyBorder="1">
      <alignment/>
      <protection/>
    </xf>
    <xf numFmtId="0" fontId="0" fillId="0" borderId="86" xfId="36" applyBorder="1">
      <alignment/>
      <protection/>
    </xf>
    <xf numFmtId="0" fontId="5" fillId="0" borderId="81" xfId="36" applyFont="1" applyFill="1" applyBorder="1">
      <alignment/>
      <protection/>
    </xf>
    <xf numFmtId="0" fontId="5" fillId="34" borderId="81" xfId="36" applyFont="1" applyFill="1" applyBorder="1">
      <alignment/>
      <protection/>
    </xf>
    <xf numFmtId="0" fontId="7" fillId="35" borderId="79" xfId="36" applyFont="1" applyFill="1" applyBorder="1">
      <alignment/>
      <protection/>
    </xf>
    <xf numFmtId="0" fontId="0" fillId="0" borderId="87" xfId="36" applyFont="1" applyBorder="1">
      <alignment/>
      <protection/>
    </xf>
    <xf numFmtId="0" fontId="0" fillId="0" borderId="88" xfId="36" applyBorder="1">
      <alignment/>
      <protection/>
    </xf>
    <xf numFmtId="0" fontId="5" fillId="35" borderId="81" xfId="36" applyFont="1" applyFill="1" applyBorder="1">
      <alignment/>
      <protection/>
    </xf>
    <xf numFmtId="0" fontId="0" fillId="0" borderId="87" xfId="36" applyBorder="1">
      <alignment/>
      <protection/>
    </xf>
    <xf numFmtId="0" fontId="5" fillId="0" borderId="89" xfId="36" applyFont="1" applyFill="1" applyBorder="1">
      <alignment/>
      <protection/>
    </xf>
    <xf numFmtId="3" fontId="5" fillId="0" borderId="81" xfId="36" applyNumberFormat="1" applyFont="1" applyFill="1" applyBorder="1">
      <alignment/>
      <protection/>
    </xf>
    <xf numFmtId="3" fontId="5" fillId="34" borderId="81" xfId="36" applyNumberFormat="1" applyFont="1" applyFill="1" applyBorder="1">
      <alignment/>
      <protection/>
    </xf>
    <xf numFmtId="3" fontId="5" fillId="34" borderId="85" xfId="36" applyNumberFormat="1" applyFont="1" applyFill="1" applyBorder="1">
      <alignment/>
      <protection/>
    </xf>
    <xf numFmtId="0" fontId="5" fillId="35" borderId="85" xfId="36" applyFont="1" applyFill="1" applyBorder="1">
      <alignment/>
      <protection/>
    </xf>
    <xf numFmtId="0" fontId="0" fillId="0" borderId="90" xfId="36" applyBorder="1">
      <alignment/>
      <protection/>
    </xf>
    <xf numFmtId="0" fontId="5" fillId="0" borderId="86" xfId="36" applyFont="1" applyFill="1" applyBorder="1">
      <alignment/>
      <protection/>
    </xf>
    <xf numFmtId="0" fontId="5" fillId="0" borderId="85" xfId="36" applyFont="1" applyFill="1" applyBorder="1">
      <alignment/>
      <protection/>
    </xf>
    <xf numFmtId="0" fontId="5" fillId="0" borderId="71" xfId="36" applyFont="1" applyBorder="1">
      <alignment/>
      <protection/>
    </xf>
    <xf numFmtId="0" fontId="10" fillId="0" borderId="46" xfId="36" applyFont="1" applyBorder="1">
      <alignment/>
      <protection/>
    </xf>
    <xf numFmtId="0" fontId="10" fillId="0" borderId="46" xfId="36" applyFont="1" applyFill="1" applyBorder="1">
      <alignment/>
      <protection/>
    </xf>
    <xf numFmtId="0" fontId="10" fillId="34" borderId="46" xfId="36" applyFont="1" applyFill="1" applyBorder="1">
      <alignment/>
      <protection/>
    </xf>
    <xf numFmtId="0" fontId="10" fillId="35" borderId="48" xfId="36" applyFont="1" applyFill="1" applyBorder="1">
      <alignment/>
      <protection/>
    </xf>
    <xf numFmtId="0" fontId="10" fillId="34" borderId="48" xfId="36" applyFont="1" applyFill="1" applyBorder="1">
      <alignment/>
      <protection/>
    </xf>
    <xf numFmtId="0" fontId="11" fillId="34" borderId="49" xfId="36" applyFont="1" applyFill="1" applyBorder="1">
      <alignment/>
      <protection/>
    </xf>
    <xf numFmtId="3" fontId="7" fillId="35" borderId="49" xfId="36" applyNumberFormat="1" applyFont="1" applyFill="1" applyBorder="1">
      <alignment/>
      <protection/>
    </xf>
    <xf numFmtId="0" fontId="10" fillId="0" borderId="84" xfId="36" applyFont="1" applyFill="1" applyBorder="1">
      <alignment/>
      <protection/>
    </xf>
    <xf numFmtId="3" fontId="10" fillId="34" borderId="46" xfId="36" applyNumberFormat="1" applyFont="1" applyFill="1" applyBorder="1">
      <alignment/>
      <protection/>
    </xf>
    <xf numFmtId="0" fontId="10" fillId="0" borderId="51" xfId="36" applyFont="1" applyFill="1" applyBorder="1">
      <alignment/>
      <protection/>
    </xf>
    <xf numFmtId="0" fontId="11" fillId="34" borderId="52" xfId="36" applyFont="1" applyFill="1" applyBorder="1">
      <alignment/>
      <protection/>
    </xf>
    <xf numFmtId="0" fontId="11" fillId="35" borderId="84" xfId="36" applyFont="1" applyFill="1" applyBorder="1">
      <alignment/>
      <protection/>
    </xf>
    <xf numFmtId="0" fontId="10" fillId="0" borderId="47" xfId="36" applyFont="1" applyBorder="1">
      <alignment/>
      <protection/>
    </xf>
    <xf numFmtId="0" fontId="10" fillId="0" borderId="48" xfId="36" applyFont="1" applyFill="1" applyBorder="1">
      <alignment/>
      <protection/>
    </xf>
    <xf numFmtId="0" fontId="10" fillId="0" borderId="48" xfId="36" applyFont="1" applyBorder="1">
      <alignment/>
      <protection/>
    </xf>
    <xf numFmtId="0" fontId="0" fillId="0" borderId="48" xfId="36" applyBorder="1">
      <alignment/>
      <protection/>
    </xf>
    <xf numFmtId="0" fontId="10" fillId="34" borderId="49" xfId="36" applyFont="1" applyFill="1" applyBorder="1">
      <alignment/>
      <protection/>
    </xf>
    <xf numFmtId="0" fontId="10" fillId="35" borderId="49" xfId="36" applyFont="1" applyFill="1" applyBorder="1">
      <alignment/>
      <protection/>
    </xf>
    <xf numFmtId="0" fontId="10" fillId="0" borderId="50" xfId="36" applyFont="1" applyFill="1" applyBorder="1">
      <alignment/>
      <protection/>
    </xf>
    <xf numFmtId="0" fontId="7" fillId="35" borderId="49" xfId="36" applyFont="1" applyFill="1" applyBorder="1">
      <alignment/>
      <protection/>
    </xf>
    <xf numFmtId="0" fontId="11" fillId="0" borderId="0" xfId="36" applyFont="1" applyBorder="1">
      <alignment/>
      <protection/>
    </xf>
    <xf numFmtId="0" fontId="2" fillId="0" borderId="91" xfId="36" applyFont="1" applyBorder="1" applyAlignment="1">
      <alignment horizontal="center" vertical="top"/>
      <protection/>
    </xf>
    <xf numFmtId="0" fontId="2" fillId="0" borderId="92" xfId="36" applyFont="1" applyBorder="1" applyAlignment="1">
      <alignment horizontal="center" vertical="top"/>
      <protection/>
    </xf>
    <xf numFmtId="0" fontId="5" fillId="36" borderId="48" xfId="36" applyFont="1" applyFill="1" applyBorder="1" applyAlignment="1">
      <alignment horizontal="center"/>
      <protection/>
    </xf>
    <xf numFmtId="0" fontId="5" fillId="34" borderId="48" xfId="36" applyFont="1" applyFill="1" applyBorder="1" applyAlignment="1">
      <alignment horizontal="center"/>
      <protection/>
    </xf>
    <xf numFmtId="0" fontId="5" fillId="0" borderId="48" xfId="36" applyFont="1" applyBorder="1" applyAlignment="1">
      <alignment horizontal="center" vertical="center"/>
      <protection/>
    </xf>
    <xf numFmtId="0" fontId="5" fillId="34" borderId="54" xfId="3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8EA5CA"/>
      <rgbColor rgb="00AA433F"/>
      <rgbColor rgb="00FFFFCC"/>
      <rgbColor rgb="00CCFFFF"/>
      <rgbColor rgb="00660066"/>
      <rgbColor rgb="00CC8F8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26FA6"/>
      <rgbColor rgb="0033CCCC"/>
      <rgbColor rgb="0099CC00"/>
      <rgbColor rgb="00FFCC00"/>
      <rgbColor rgb="00DB8238"/>
      <rgbColor rgb="00FF6600"/>
      <rgbColor rgb="006F568D"/>
      <rgbColor rgb="0087A44B"/>
      <rgbColor rgb="00003366"/>
      <rgbColor rgb="003D97A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6"/>
          <c:w val="0.77"/>
          <c:h val="0.948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List1!$A$78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26F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26FA6"/>
              </a:solidFill>
              <a:ln>
                <a:solidFill>
                  <a:srgbClr val="426FA6"/>
                </a:solidFill>
              </a:ln>
            </c:spPr>
          </c:marker>
          <c:xVal>
            <c:numRef>
              <c:f>List1!$B$77:$H$77</c:f>
              <c:numCache/>
            </c:numRef>
          </c:xVal>
          <c:yVal>
            <c:numRef>
              <c:f>List1!$B$78:$H$78</c:f>
              <c:numCache/>
            </c:numRef>
          </c:yVal>
          <c:smooth val="0"/>
        </c:ser>
        <c:ser>
          <c:idx val="1"/>
          <c:order val="1"/>
          <c:tx>
            <c:strRef>
              <c:f>List1!$A$79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AA433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AA433F"/>
              </a:solidFill>
              <a:ln>
                <a:solidFill>
                  <a:srgbClr val="AA433F"/>
                </a:solidFill>
              </a:ln>
            </c:spPr>
          </c:marker>
          <c:xVal>
            <c:numRef>
              <c:f>List1!$B$77:$H$77</c:f>
              <c:numCache/>
            </c:numRef>
          </c:xVal>
          <c:yVal>
            <c:numRef>
              <c:f>List1!$B$79:$H$79</c:f>
              <c:numCache/>
            </c:numRef>
          </c:yVal>
          <c:smooth val="0"/>
        </c:ser>
        <c:ser>
          <c:idx val="2"/>
          <c:order val="2"/>
          <c:tx>
            <c:strRef>
              <c:f>List1!$A$80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87A44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7A44B"/>
              </a:solidFill>
              <a:ln>
                <a:solidFill>
                  <a:srgbClr val="87A44B"/>
                </a:solidFill>
              </a:ln>
            </c:spPr>
          </c:marker>
          <c:xVal>
            <c:numRef>
              <c:f>List1!$B$77:$H$77</c:f>
              <c:numCache/>
            </c:numRef>
          </c:xVal>
          <c:yVal>
            <c:numRef>
              <c:f>List1!$B$80:$H$80</c:f>
              <c:numCache/>
            </c:numRef>
          </c:yVal>
          <c:smooth val="0"/>
        </c:ser>
        <c:ser>
          <c:idx val="3"/>
          <c:order val="3"/>
          <c:tx>
            <c:strRef>
              <c:f>List1!$A$81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6F568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6F568D"/>
                </a:solidFill>
              </a:ln>
            </c:spPr>
          </c:marker>
          <c:xVal>
            <c:numRef>
              <c:f>List1!$B$77:$H$77</c:f>
              <c:numCache/>
            </c:numRef>
          </c:xVal>
          <c:yVal>
            <c:numRef>
              <c:f>List1!$B$81:$H$81</c:f>
              <c:numCache/>
            </c:numRef>
          </c:yVal>
          <c:smooth val="0"/>
        </c:ser>
        <c:ser>
          <c:idx val="4"/>
          <c:order val="4"/>
          <c:tx>
            <c:strRef>
              <c:f>List1!$A$82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D97A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D97AF"/>
                </a:solidFill>
              </a:ln>
            </c:spPr>
          </c:marker>
          <c:xVal>
            <c:numRef>
              <c:f>List1!$B$77:$H$77</c:f>
              <c:numCache/>
            </c:numRef>
          </c:xVal>
          <c:yVal>
            <c:numRef>
              <c:f>List1!$B$82:$H$82</c:f>
              <c:numCache/>
            </c:numRef>
          </c:yVal>
          <c:smooth val="0"/>
        </c:ser>
        <c:ser>
          <c:idx val="5"/>
          <c:order val="5"/>
          <c:tx>
            <c:strRef>
              <c:f>List1!$A$83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DB823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B8238"/>
              </a:solidFill>
              <a:ln>
                <a:solidFill>
                  <a:srgbClr val="DB8238"/>
                </a:solidFill>
              </a:ln>
            </c:spPr>
          </c:marker>
          <c:xVal>
            <c:numRef>
              <c:f>List1!$B$77:$H$77</c:f>
              <c:numCache/>
            </c:numRef>
          </c:xVal>
          <c:yVal>
            <c:numRef>
              <c:f>List1!$B$83:$H$83</c:f>
              <c:numCache/>
            </c:numRef>
          </c:yVal>
          <c:smooth val="0"/>
        </c:ser>
        <c:ser>
          <c:idx val="6"/>
          <c:order val="6"/>
          <c:tx>
            <c:strRef>
              <c:f>List1!$A$84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8EA5C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EA5CA"/>
                </a:solidFill>
              </a:ln>
            </c:spPr>
          </c:marker>
          <c:xVal>
            <c:numRef>
              <c:f>List1!$B$77:$H$77</c:f>
              <c:numCache/>
            </c:numRef>
          </c:xVal>
          <c:yVal>
            <c:numRef>
              <c:f>List1!$B$84:$H$84</c:f>
              <c:numCache/>
            </c:numRef>
          </c:yVal>
          <c:smooth val="0"/>
        </c:ser>
        <c:ser>
          <c:idx val="7"/>
          <c:order val="7"/>
          <c:tx>
            <c:strRef>
              <c:f>List1!$A$85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CC8F8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CC8F8E"/>
                </a:solidFill>
              </a:ln>
            </c:spPr>
          </c:marker>
          <c:xVal>
            <c:numRef>
              <c:f>List1!$B$77:$H$77</c:f>
              <c:numCache/>
            </c:numRef>
          </c:xVal>
          <c:yVal>
            <c:numRef>
              <c:f>List1!$B$85:$H$85</c:f>
              <c:numCache/>
            </c:numRef>
          </c:yVal>
          <c:smooth val="0"/>
        </c:ser>
        <c:axId val="1032044"/>
        <c:axId val="9288397"/>
      </c:scatterChart>
      <c:valAx>
        <c:axId val="10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88397"/>
        <c:crossesAt val="0"/>
        <c:crossBetween val="midCat"/>
        <c:dispUnits/>
      </c:valAx>
      <c:valAx>
        <c:axId val="9288397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2044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25"/>
          <c:y val="0.25325"/>
          <c:w val="0.19525"/>
          <c:h val="0.4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87</xdr:row>
      <xdr:rowOff>104775</xdr:rowOff>
    </xdr:from>
    <xdr:to>
      <xdr:col>11</xdr:col>
      <xdr:colOff>190500</xdr:colOff>
      <xdr:row>113</xdr:row>
      <xdr:rowOff>133350</xdr:rowOff>
    </xdr:to>
    <xdr:graphicFrame>
      <xdr:nvGraphicFramePr>
        <xdr:cNvPr id="1" name="graf 1"/>
        <xdr:cNvGraphicFramePr/>
      </xdr:nvGraphicFramePr>
      <xdr:xfrm>
        <a:off x="352425" y="13325475"/>
        <a:ext cx="66675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R69" sqref="R69"/>
    </sheetView>
  </sheetViews>
  <sheetFormatPr defaultColWidth="9.140625" defaultRowHeight="12.75"/>
  <cols>
    <col min="1" max="1" width="17.57421875" style="1" customWidth="1"/>
    <col min="2" max="2" width="6.421875" style="1" customWidth="1"/>
    <col min="3" max="15" width="8.7109375" style="1" customWidth="1"/>
    <col min="16" max="16384" width="9.140625" style="1" customWidth="1"/>
  </cols>
  <sheetData>
    <row r="1" spans="1:15" ht="13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3.5" customHeight="1">
      <c r="A2" s="227" t="s">
        <v>15</v>
      </c>
      <c r="B2" s="3">
        <v>2016</v>
      </c>
      <c r="C2" s="4">
        <v>0</v>
      </c>
      <c r="D2" s="5">
        <v>0</v>
      </c>
      <c r="E2" s="5">
        <v>1334</v>
      </c>
      <c r="F2" s="5">
        <v>2434</v>
      </c>
      <c r="G2" s="5">
        <v>7296</v>
      </c>
      <c r="H2" s="6">
        <v>7679</v>
      </c>
      <c r="I2" s="6">
        <v>21945</v>
      </c>
      <c r="J2" s="6">
        <v>17858</v>
      </c>
      <c r="K2" s="6">
        <v>6737</v>
      </c>
      <c r="L2" s="6">
        <v>2734</v>
      </c>
      <c r="M2" s="5"/>
      <c r="N2" s="7"/>
      <c r="O2" s="8">
        <f aca="true" t="shared" si="0" ref="O2:O8">SUM(C2:N2)</f>
        <v>68017</v>
      </c>
    </row>
    <row r="3" spans="1:15" ht="13.5" customHeight="1">
      <c r="A3" s="227"/>
      <c r="B3" s="9">
        <v>2015</v>
      </c>
      <c r="C3" s="10">
        <v>0</v>
      </c>
      <c r="D3" s="11">
        <v>0</v>
      </c>
      <c r="E3" s="11">
        <v>0</v>
      </c>
      <c r="F3" s="12">
        <v>2436</v>
      </c>
      <c r="G3" s="12">
        <v>9104</v>
      </c>
      <c r="H3" s="12">
        <v>8017</v>
      </c>
      <c r="I3" s="12">
        <v>17371</v>
      </c>
      <c r="J3" s="12">
        <v>14534</v>
      </c>
      <c r="K3" s="12">
        <v>5799</v>
      </c>
      <c r="L3" s="12">
        <v>2486</v>
      </c>
      <c r="M3" s="11">
        <v>340</v>
      </c>
      <c r="N3" s="13">
        <v>0</v>
      </c>
      <c r="O3" s="8">
        <f t="shared" si="0"/>
        <v>60087</v>
      </c>
    </row>
    <row r="4" spans="1:15" ht="13.5" customHeight="1">
      <c r="A4" s="227"/>
      <c r="B4" s="14">
        <v>2014</v>
      </c>
      <c r="C4" s="15">
        <v>0</v>
      </c>
      <c r="D4" s="16">
        <v>0</v>
      </c>
      <c r="E4" s="16">
        <v>0</v>
      </c>
      <c r="F4" s="17">
        <v>3545</v>
      </c>
      <c r="G4" s="17">
        <v>6795</v>
      </c>
      <c r="H4" s="17">
        <v>7980</v>
      </c>
      <c r="I4" s="17">
        <v>16070</v>
      </c>
      <c r="J4" s="16">
        <v>18714</v>
      </c>
      <c r="K4" s="17">
        <v>4180</v>
      </c>
      <c r="L4" s="17">
        <v>2653</v>
      </c>
      <c r="M4" s="16">
        <v>0</v>
      </c>
      <c r="N4" s="18">
        <v>0</v>
      </c>
      <c r="O4" s="19">
        <f t="shared" si="0"/>
        <v>59937</v>
      </c>
    </row>
    <row r="5" spans="1:15" ht="12" customHeight="1">
      <c r="A5" s="227"/>
      <c r="B5" s="20">
        <v>2013</v>
      </c>
      <c r="C5" s="21">
        <v>0</v>
      </c>
      <c r="D5" s="22">
        <v>0</v>
      </c>
      <c r="E5" s="22">
        <v>0</v>
      </c>
      <c r="F5" s="22">
        <v>953</v>
      </c>
      <c r="G5" s="23">
        <v>6078</v>
      </c>
      <c r="H5" s="23">
        <v>7030</v>
      </c>
      <c r="I5" s="23">
        <v>15298</v>
      </c>
      <c r="J5" s="23">
        <v>16201</v>
      </c>
      <c r="K5" s="23">
        <v>4385</v>
      </c>
      <c r="L5" s="23">
        <v>2298</v>
      </c>
      <c r="M5" s="22">
        <v>0</v>
      </c>
      <c r="N5" s="24">
        <v>0</v>
      </c>
      <c r="O5" s="8">
        <f t="shared" si="0"/>
        <v>52243</v>
      </c>
    </row>
    <row r="6" spans="1:15" ht="12" customHeight="1">
      <c r="A6" s="227"/>
      <c r="B6" s="25">
        <v>2012</v>
      </c>
      <c r="C6" s="26">
        <v>0</v>
      </c>
      <c r="D6" s="27">
        <v>0</v>
      </c>
      <c r="E6" s="27">
        <v>47</v>
      </c>
      <c r="F6" s="27">
        <v>2769</v>
      </c>
      <c r="G6" s="28">
        <v>7174</v>
      </c>
      <c r="H6" s="28">
        <v>8304</v>
      </c>
      <c r="I6" s="28">
        <v>16848</v>
      </c>
      <c r="J6" s="28">
        <v>16945</v>
      </c>
      <c r="K6" s="28">
        <v>5735</v>
      </c>
      <c r="L6" s="28">
        <v>912</v>
      </c>
      <c r="M6" s="27">
        <v>0</v>
      </c>
      <c r="N6" s="29">
        <v>0</v>
      </c>
      <c r="O6" s="8">
        <f t="shared" si="0"/>
        <v>58734</v>
      </c>
    </row>
    <row r="7" spans="1:15" ht="12" customHeight="1">
      <c r="A7" s="227"/>
      <c r="B7" s="25">
        <v>2011</v>
      </c>
      <c r="C7" s="26">
        <v>0</v>
      </c>
      <c r="D7" s="27">
        <v>0</v>
      </c>
      <c r="E7" s="27">
        <v>0</v>
      </c>
      <c r="F7" s="27">
        <v>4222</v>
      </c>
      <c r="G7" s="27">
        <v>6655</v>
      </c>
      <c r="H7" s="27">
        <v>7996</v>
      </c>
      <c r="I7" s="28">
        <v>18779</v>
      </c>
      <c r="J7" s="28">
        <v>15732</v>
      </c>
      <c r="K7" s="28">
        <v>7092</v>
      </c>
      <c r="L7" s="28">
        <v>2766</v>
      </c>
      <c r="M7" s="27">
        <v>0</v>
      </c>
      <c r="N7" s="29">
        <v>0</v>
      </c>
      <c r="O7" s="8">
        <f t="shared" si="0"/>
        <v>63242</v>
      </c>
    </row>
    <row r="8" spans="1:15" ht="12" customHeight="1">
      <c r="A8" s="227"/>
      <c r="B8" s="25">
        <v>2010</v>
      </c>
      <c r="C8" s="30">
        <v>0</v>
      </c>
      <c r="D8" s="31">
        <v>0</v>
      </c>
      <c r="E8" s="31">
        <v>0</v>
      </c>
      <c r="F8" s="31">
        <v>3145</v>
      </c>
      <c r="G8" s="31">
        <v>5272</v>
      </c>
      <c r="H8" s="31">
        <v>7603</v>
      </c>
      <c r="I8" s="31">
        <v>17779</v>
      </c>
      <c r="J8" s="31">
        <v>13777</v>
      </c>
      <c r="K8" s="31">
        <v>4576</v>
      </c>
      <c r="L8" s="31">
        <v>2543</v>
      </c>
      <c r="M8" s="31">
        <v>0</v>
      </c>
      <c r="N8" s="32">
        <v>0</v>
      </c>
      <c r="O8" s="8">
        <f t="shared" si="0"/>
        <v>54695</v>
      </c>
    </row>
    <row r="9" spans="1:15" ht="12" customHeight="1">
      <c r="A9" s="33" t="s">
        <v>16</v>
      </c>
      <c r="B9" s="34"/>
      <c r="C9" s="35">
        <f aca="true" t="shared" si="1" ref="C9:O9">AVERAGE(C4:C8)</f>
        <v>0</v>
      </c>
      <c r="D9" s="35">
        <f t="shared" si="1"/>
        <v>0</v>
      </c>
      <c r="E9" s="35">
        <f t="shared" si="1"/>
        <v>9.4</v>
      </c>
      <c r="F9" s="35">
        <f t="shared" si="1"/>
        <v>2926.8</v>
      </c>
      <c r="G9" s="35">
        <f t="shared" si="1"/>
        <v>6394.8</v>
      </c>
      <c r="H9" s="35">
        <f t="shared" si="1"/>
        <v>7782.6</v>
      </c>
      <c r="I9" s="35">
        <f t="shared" si="1"/>
        <v>16954.8</v>
      </c>
      <c r="J9" s="35">
        <f t="shared" si="1"/>
        <v>16273.8</v>
      </c>
      <c r="K9" s="35">
        <f t="shared" si="1"/>
        <v>5193.6</v>
      </c>
      <c r="L9" s="35">
        <f t="shared" si="1"/>
        <v>2234.4</v>
      </c>
      <c r="M9" s="35">
        <f t="shared" si="1"/>
        <v>0</v>
      </c>
      <c r="N9" s="36">
        <f t="shared" si="1"/>
        <v>0</v>
      </c>
      <c r="O9" s="37">
        <f t="shared" si="1"/>
        <v>57770.2</v>
      </c>
    </row>
    <row r="10" spans="2:15" ht="12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7" ht="12" customHeight="1">
      <c r="A11" s="226" t="s">
        <v>17</v>
      </c>
      <c r="B11" s="39">
        <v>2016</v>
      </c>
      <c r="C11" s="40">
        <v>0</v>
      </c>
      <c r="D11" s="41">
        <v>15</v>
      </c>
      <c r="E11" s="41">
        <v>852</v>
      </c>
      <c r="F11" s="41">
        <v>2646</v>
      </c>
      <c r="G11" s="41">
        <v>6408</v>
      </c>
      <c r="H11" s="42">
        <v>5377</v>
      </c>
      <c r="I11" s="42">
        <v>12564</v>
      </c>
      <c r="J11" s="42">
        <v>15010</v>
      </c>
      <c r="K11" s="42">
        <v>5445</v>
      </c>
      <c r="L11" s="42">
        <v>4401</v>
      </c>
      <c r="M11" s="41">
        <v>0</v>
      </c>
      <c r="N11" s="43">
        <v>0</v>
      </c>
      <c r="O11" s="44">
        <f aca="true" t="shared" si="2" ref="O11:O17">SUM(C11:N11)</f>
        <v>52718</v>
      </c>
      <c r="Q11" s="45"/>
    </row>
    <row r="12" spans="1:17" ht="12" customHeight="1">
      <c r="A12" s="226"/>
      <c r="B12" s="20">
        <v>2015</v>
      </c>
      <c r="C12" s="46">
        <v>0</v>
      </c>
      <c r="D12" s="47">
        <v>12</v>
      </c>
      <c r="E12" s="47">
        <v>5</v>
      </c>
      <c r="F12" s="48">
        <v>2123</v>
      </c>
      <c r="G12" s="48">
        <v>5184</v>
      </c>
      <c r="H12" s="47">
        <v>5035</v>
      </c>
      <c r="I12" s="48">
        <v>10525</v>
      </c>
      <c r="J12" s="48">
        <v>11401</v>
      </c>
      <c r="K12" s="48">
        <v>5318</v>
      </c>
      <c r="L12" s="47">
        <v>3994</v>
      </c>
      <c r="M12" s="47">
        <v>91</v>
      </c>
      <c r="N12" s="49">
        <v>231</v>
      </c>
      <c r="O12" s="50">
        <f t="shared" si="2"/>
        <v>43919</v>
      </c>
      <c r="Q12" s="45"/>
    </row>
    <row r="13" spans="1:15" ht="12" customHeight="1">
      <c r="A13" s="226"/>
      <c r="B13" s="20">
        <v>2014</v>
      </c>
      <c r="C13" s="46">
        <v>0</v>
      </c>
      <c r="D13" s="47">
        <v>293</v>
      </c>
      <c r="E13" s="47">
        <v>107</v>
      </c>
      <c r="F13" s="48">
        <v>2579</v>
      </c>
      <c r="G13" s="48">
        <v>5718</v>
      </c>
      <c r="H13" s="47">
        <v>4785</v>
      </c>
      <c r="I13" s="48">
        <v>8883</v>
      </c>
      <c r="J13" s="48">
        <v>11440</v>
      </c>
      <c r="K13" s="48">
        <v>4098</v>
      </c>
      <c r="L13" s="47">
        <v>3092</v>
      </c>
      <c r="M13" s="47">
        <v>15</v>
      </c>
      <c r="N13" s="49">
        <v>190</v>
      </c>
      <c r="O13" s="50">
        <f t="shared" si="2"/>
        <v>41200</v>
      </c>
    </row>
    <row r="14" spans="1:15" ht="12" customHeight="1">
      <c r="A14" s="226"/>
      <c r="B14" s="25">
        <v>2013</v>
      </c>
      <c r="C14" s="51">
        <v>0</v>
      </c>
      <c r="D14" s="52">
        <v>0</v>
      </c>
      <c r="E14" s="53">
        <v>184</v>
      </c>
      <c r="F14" s="53">
        <v>2043</v>
      </c>
      <c r="G14" s="54">
        <v>6101</v>
      </c>
      <c r="H14" s="54">
        <v>4507</v>
      </c>
      <c r="I14" s="54">
        <v>8127</v>
      </c>
      <c r="J14" s="55">
        <v>10288</v>
      </c>
      <c r="K14" s="54">
        <v>3890</v>
      </c>
      <c r="L14" s="54">
        <v>2994</v>
      </c>
      <c r="M14" s="53">
        <v>11</v>
      </c>
      <c r="N14" s="56">
        <v>23</v>
      </c>
      <c r="O14" s="8">
        <f t="shared" si="2"/>
        <v>38168</v>
      </c>
    </row>
    <row r="15" spans="1:15" ht="12" customHeight="1">
      <c r="A15" s="226"/>
      <c r="B15" s="25">
        <v>2012</v>
      </c>
      <c r="C15" s="51">
        <v>0</v>
      </c>
      <c r="D15" s="52">
        <v>26</v>
      </c>
      <c r="E15" s="53">
        <v>51</v>
      </c>
      <c r="F15" s="53">
        <v>2390</v>
      </c>
      <c r="G15" s="54">
        <v>4855</v>
      </c>
      <c r="H15" s="54">
        <v>4367</v>
      </c>
      <c r="I15" s="54">
        <v>8133</v>
      </c>
      <c r="J15" s="55">
        <v>9475</v>
      </c>
      <c r="K15" s="54">
        <v>4503</v>
      </c>
      <c r="L15" s="54">
        <v>2452</v>
      </c>
      <c r="M15" s="53">
        <v>0</v>
      </c>
      <c r="N15" s="56">
        <v>0</v>
      </c>
      <c r="O15" s="8">
        <f t="shared" si="2"/>
        <v>36252</v>
      </c>
    </row>
    <row r="16" spans="1:15" ht="12" customHeight="1">
      <c r="A16" s="226"/>
      <c r="B16" s="25">
        <v>2011</v>
      </c>
      <c r="C16" s="51">
        <v>0</v>
      </c>
      <c r="D16" s="53">
        <v>16</v>
      </c>
      <c r="E16" s="53">
        <v>15</v>
      </c>
      <c r="F16" s="53">
        <v>2511</v>
      </c>
      <c r="G16" s="53">
        <v>4250</v>
      </c>
      <c r="H16" s="53">
        <v>5026</v>
      </c>
      <c r="I16" s="54">
        <v>10197</v>
      </c>
      <c r="J16" s="55">
        <v>10581</v>
      </c>
      <c r="K16" s="54">
        <v>4776</v>
      </c>
      <c r="L16" s="54">
        <v>2748</v>
      </c>
      <c r="M16" s="53">
        <v>11</v>
      </c>
      <c r="N16" s="56">
        <v>17</v>
      </c>
      <c r="O16" s="8">
        <f t="shared" si="2"/>
        <v>40148</v>
      </c>
    </row>
    <row r="17" spans="1:15" ht="12" customHeight="1">
      <c r="A17" s="226"/>
      <c r="B17" s="57">
        <v>2010</v>
      </c>
      <c r="C17" s="58">
        <v>0</v>
      </c>
      <c r="D17" s="59">
        <v>11</v>
      </c>
      <c r="E17" s="59">
        <v>19</v>
      </c>
      <c r="F17" s="59">
        <v>2866</v>
      </c>
      <c r="G17" s="59">
        <v>5779</v>
      </c>
      <c r="H17" s="59">
        <v>5843</v>
      </c>
      <c r="I17" s="59">
        <v>11045</v>
      </c>
      <c r="J17" s="60">
        <v>5195</v>
      </c>
      <c r="K17" s="59">
        <v>4572</v>
      </c>
      <c r="L17" s="59">
        <v>3185</v>
      </c>
      <c r="M17" s="59">
        <v>17</v>
      </c>
      <c r="N17" s="61">
        <v>18</v>
      </c>
      <c r="O17" s="62">
        <f t="shared" si="2"/>
        <v>38550</v>
      </c>
    </row>
    <row r="18" spans="1:15" ht="12" customHeight="1">
      <c r="A18" s="33" t="s">
        <v>16</v>
      </c>
      <c r="B18" s="34"/>
      <c r="C18" s="35">
        <f aca="true" t="shared" si="3" ref="C18:O18">AVERAGE(C11:C17)</f>
        <v>0</v>
      </c>
      <c r="D18" s="35">
        <f t="shared" si="3"/>
        <v>53.285714285714285</v>
      </c>
      <c r="E18" s="35">
        <f t="shared" si="3"/>
        <v>176.14285714285714</v>
      </c>
      <c r="F18" s="35">
        <f t="shared" si="3"/>
        <v>2451.1428571428573</v>
      </c>
      <c r="G18" s="35">
        <f t="shared" si="3"/>
        <v>5470.714285714285</v>
      </c>
      <c r="H18" s="35">
        <f t="shared" si="3"/>
        <v>4991.428571428572</v>
      </c>
      <c r="I18" s="35">
        <f t="shared" si="3"/>
        <v>9924.857142857143</v>
      </c>
      <c r="J18" s="35">
        <f t="shared" si="3"/>
        <v>10484.285714285714</v>
      </c>
      <c r="K18" s="35">
        <f t="shared" si="3"/>
        <v>4657.428571428572</v>
      </c>
      <c r="L18" s="35">
        <f t="shared" si="3"/>
        <v>3266.5714285714284</v>
      </c>
      <c r="M18" s="35">
        <f t="shared" si="3"/>
        <v>20.714285714285715</v>
      </c>
      <c r="N18" s="36">
        <f t="shared" si="3"/>
        <v>68.42857142857143</v>
      </c>
      <c r="O18" s="63">
        <f t="shared" si="3"/>
        <v>41565</v>
      </c>
    </row>
    <row r="19" spans="2:15" ht="12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2" customHeight="1">
      <c r="A20" s="226" t="s">
        <v>18</v>
      </c>
      <c r="B20" s="39">
        <v>2016</v>
      </c>
      <c r="C20" s="40">
        <v>0</v>
      </c>
      <c r="D20" s="41">
        <v>0</v>
      </c>
      <c r="E20" s="41">
        <v>830</v>
      </c>
      <c r="F20" s="42">
        <v>1110</v>
      </c>
      <c r="G20" s="42">
        <v>1979</v>
      </c>
      <c r="H20" s="42">
        <v>2160</v>
      </c>
      <c r="I20" s="42">
        <v>5254</v>
      </c>
      <c r="J20" s="42">
        <v>4789</v>
      </c>
      <c r="K20" s="42">
        <v>1165</v>
      </c>
      <c r="L20" s="41">
        <v>921</v>
      </c>
      <c r="M20" s="41">
        <v>0</v>
      </c>
      <c r="N20" s="43">
        <v>0</v>
      </c>
      <c r="O20" s="64">
        <f aca="true" t="shared" si="4" ref="O20:O26">SUM(C20:N20)</f>
        <v>18208</v>
      </c>
    </row>
    <row r="21" spans="1:15" ht="12" customHeight="1">
      <c r="A21" s="226"/>
      <c r="B21" s="20">
        <v>2015</v>
      </c>
      <c r="C21" s="46">
        <v>0</v>
      </c>
      <c r="D21" s="47">
        <v>0</v>
      </c>
      <c r="E21" s="47">
        <v>0</v>
      </c>
      <c r="F21" s="48">
        <v>1135</v>
      </c>
      <c r="G21" s="48">
        <v>2204</v>
      </c>
      <c r="H21" s="48">
        <v>2047</v>
      </c>
      <c r="I21" s="48">
        <v>4125</v>
      </c>
      <c r="J21" s="48">
        <v>4344</v>
      </c>
      <c r="K21" s="48">
        <v>1276</v>
      </c>
      <c r="L21" s="47">
        <v>1018</v>
      </c>
      <c r="M21" s="47">
        <v>93</v>
      </c>
      <c r="N21" s="49">
        <v>844</v>
      </c>
      <c r="O21" s="50">
        <f t="shared" si="4"/>
        <v>17086</v>
      </c>
    </row>
    <row r="22" spans="1:15" ht="12" customHeight="1">
      <c r="A22" s="226"/>
      <c r="B22" s="20">
        <v>2014</v>
      </c>
      <c r="C22" s="46">
        <v>0</v>
      </c>
      <c r="D22" s="47">
        <v>18</v>
      </c>
      <c r="E22" s="47">
        <v>0</v>
      </c>
      <c r="F22" s="48">
        <v>1428</v>
      </c>
      <c r="G22" s="48">
        <v>2369</v>
      </c>
      <c r="H22" s="48">
        <v>2981</v>
      </c>
      <c r="I22" s="48">
        <v>4096</v>
      </c>
      <c r="J22" s="48">
        <v>5086</v>
      </c>
      <c r="K22" s="48">
        <v>1410</v>
      </c>
      <c r="L22" s="47">
        <v>997</v>
      </c>
      <c r="M22" s="47">
        <v>64</v>
      </c>
      <c r="N22" s="49">
        <v>436</v>
      </c>
      <c r="O22" s="65">
        <f t="shared" si="4"/>
        <v>18885</v>
      </c>
    </row>
    <row r="23" spans="1:15" ht="12" customHeight="1">
      <c r="A23" s="226"/>
      <c r="B23" s="25">
        <v>2013</v>
      </c>
      <c r="C23" s="51">
        <v>0</v>
      </c>
      <c r="D23" s="53">
        <v>0</v>
      </c>
      <c r="E23" s="53">
        <v>62</v>
      </c>
      <c r="F23" s="53">
        <v>567</v>
      </c>
      <c r="G23" s="54">
        <v>1856</v>
      </c>
      <c r="H23" s="54">
        <v>1961</v>
      </c>
      <c r="I23" s="54">
        <v>4090</v>
      </c>
      <c r="J23" s="55">
        <v>4854</v>
      </c>
      <c r="K23" s="54">
        <v>1717</v>
      </c>
      <c r="L23" s="54">
        <v>1283</v>
      </c>
      <c r="M23" s="53">
        <v>125</v>
      </c>
      <c r="N23" s="56">
        <v>447</v>
      </c>
      <c r="O23" s="8">
        <f t="shared" si="4"/>
        <v>16962</v>
      </c>
    </row>
    <row r="24" spans="1:15" ht="12" customHeight="1">
      <c r="A24" s="226"/>
      <c r="B24" s="25">
        <v>2012</v>
      </c>
      <c r="C24" s="51">
        <v>0</v>
      </c>
      <c r="D24" s="53">
        <v>0</v>
      </c>
      <c r="E24" s="53">
        <v>22</v>
      </c>
      <c r="F24" s="53">
        <v>846</v>
      </c>
      <c r="G24" s="53">
        <v>1965</v>
      </c>
      <c r="H24" s="54">
        <v>2052</v>
      </c>
      <c r="I24" s="54">
        <v>5888</v>
      </c>
      <c r="J24" s="55">
        <v>5163</v>
      </c>
      <c r="K24" s="54">
        <v>1785</v>
      </c>
      <c r="L24" s="54">
        <v>845</v>
      </c>
      <c r="M24" s="53">
        <v>18</v>
      </c>
      <c r="N24" s="56">
        <v>423</v>
      </c>
      <c r="O24" s="8">
        <f t="shared" si="4"/>
        <v>19007</v>
      </c>
    </row>
    <row r="25" spans="1:15" ht="12" customHeight="1">
      <c r="A25" s="226"/>
      <c r="B25" s="25">
        <v>2011</v>
      </c>
      <c r="C25" s="51">
        <v>25</v>
      </c>
      <c r="D25" s="53">
        <v>25</v>
      </c>
      <c r="E25" s="53">
        <v>0</v>
      </c>
      <c r="F25" s="53">
        <v>1027</v>
      </c>
      <c r="G25" s="53">
        <v>1336</v>
      </c>
      <c r="H25" s="53">
        <v>2816</v>
      </c>
      <c r="I25" s="54">
        <v>4903</v>
      </c>
      <c r="J25" s="55">
        <v>4017</v>
      </c>
      <c r="K25" s="54">
        <v>2605</v>
      </c>
      <c r="L25" s="54">
        <v>1030</v>
      </c>
      <c r="M25" s="53">
        <v>26</v>
      </c>
      <c r="N25" s="56">
        <v>528</v>
      </c>
      <c r="O25" s="8">
        <f t="shared" si="4"/>
        <v>18338</v>
      </c>
    </row>
    <row r="26" spans="1:15" ht="12" customHeight="1">
      <c r="A26" s="226"/>
      <c r="B26" s="57">
        <v>2010</v>
      </c>
      <c r="C26" s="58">
        <v>63</v>
      </c>
      <c r="D26" s="59">
        <v>0</v>
      </c>
      <c r="E26" s="59">
        <v>1</v>
      </c>
      <c r="F26" s="59">
        <v>1471</v>
      </c>
      <c r="G26" s="59">
        <v>1586</v>
      </c>
      <c r="H26" s="59">
        <v>1708</v>
      </c>
      <c r="I26" s="59">
        <v>5037</v>
      </c>
      <c r="J26" s="60">
        <v>2257</v>
      </c>
      <c r="K26" s="59">
        <v>1079</v>
      </c>
      <c r="L26" s="59">
        <v>1217</v>
      </c>
      <c r="M26" s="59">
        <v>107</v>
      </c>
      <c r="N26" s="61">
        <v>289</v>
      </c>
      <c r="O26" s="62">
        <f t="shared" si="4"/>
        <v>14815</v>
      </c>
    </row>
    <row r="27" spans="1:15" ht="12" customHeight="1">
      <c r="A27" s="33" t="s">
        <v>16</v>
      </c>
      <c r="B27" s="34"/>
      <c r="C27" s="35">
        <f aca="true" t="shared" si="5" ref="C27:O27">AVERAGE(C20:C26)</f>
        <v>12.571428571428571</v>
      </c>
      <c r="D27" s="35">
        <f t="shared" si="5"/>
        <v>6.142857142857143</v>
      </c>
      <c r="E27" s="35">
        <f t="shared" si="5"/>
        <v>130.71428571428572</v>
      </c>
      <c r="F27" s="35">
        <f t="shared" si="5"/>
        <v>1083.4285714285713</v>
      </c>
      <c r="G27" s="35">
        <f t="shared" si="5"/>
        <v>1899.2857142857142</v>
      </c>
      <c r="H27" s="35">
        <f t="shared" si="5"/>
        <v>2246.4285714285716</v>
      </c>
      <c r="I27" s="35">
        <f t="shared" si="5"/>
        <v>4770.428571428572</v>
      </c>
      <c r="J27" s="35">
        <f t="shared" si="5"/>
        <v>4358.571428571428</v>
      </c>
      <c r="K27" s="35">
        <f t="shared" si="5"/>
        <v>1576.7142857142858</v>
      </c>
      <c r="L27" s="35">
        <f t="shared" si="5"/>
        <v>1044.4285714285713</v>
      </c>
      <c r="M27" s="35">
        <f t="shared" si="5"/>
        <v>61.857142857142854</v>
      </c>
      <c r="N27" s="36">
        <f t="shared" si="5"/>
        <v>423.85714285714283</v>
      </c>
      <c r="O27" s="63">
        <f t="shared" si="5"/>
        <v>17614.428571428572</v>
      </c>
    </row>
    <row r="28" spans="2:15" ht="12" customHeight="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2:15" ht="12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2" customHeight="1">
      <c r="A30" s="226" t="s">
        <v>19</v>
      </c>
      <c r="B30" s="39">
        <v>2016</v>
      </c>
      <c r="C30" s="40">
        <v>0</v>
      </c>
      <c r="D30" s="41">
        <v>2</v>
      </c>
      <c r="E30" s="41">
        <v>489</v>
      </c>
      <c r="F30" s="42">
        <v>984</v>
      </c>
      <c r="G30" s="42">
        <v>2977</v>
      </c>
      <c r="H30" s="42">
        <v>2991</v>
      </c>
      <c r="I30" s="42">
        <v>7888</v>
      </c>
      <c r="J30" s="42">
        <v>7757</v>
      </c>
      <c r="K30" s="42">
        <v>2234</v>
      </c>
      <c r="L30" s="42">
        <v>1466</v>
      </c>
      <c r="M30" s="41">
        <v>0</v>
      </c>
      <c r="N30" s="43">
        <v>0</v>
      </c>
      <c r="O30" s="64">
        <f aca="true" t="shared" si="6" ref="O30:O36">SUM(C30:N30)</f>
        <v>26788</v>
      </c>
    </row>
    <row r="31" spans="1:15" ht="12" customHeight="1">
      <c r="A31" s="226"/>
      <c r="B31" s="20">
        <v>2015</v>
      </c>
      <c r="C31" s="46">
        <v>83</v>
      </c>
      <c r="D31" s="47">
        <v>15</v>
      </c>
      <c r="E31" s="47">
        <v>591</v>
      </c>
      <c r="F31" s="48">
        <v>1388</v>
      </c>
      <c r="G31" s="48">
        <v>2822</v>
      </c>
      <c r="H31" s="48">
        <v>2809</v>
      </c>
      <c r="I31" s="48">
        <v>6412</v>
      </c>
      <c r="J31" s="48">
        <v>6624</v>
      </c>
      <c r="K31" s="48">
        <v>2392</v>
      </c>
      <c r="L31" s="48">
        <v>1297</v>
      </c>
      <c r="M31" s="47">
        <v>64</v>
      </c>
      <c r="N31" s="49">
        <v>0</v>
      </c>
      <c r="O31" s="8">
        <f t="shared" si="6"/>
        <v>24497</v>
      </c>
    </row>
    <row r="32" spans="1:15" ht="12" customHeight="1">
      <c r="A32" s="226"/>
      <c r="B32" s="20">
        <v>2014</v>
      </c>
      <c r="C32" s="46">
        <v>50</v>
      </c>
      <c r="D32" s="47">
        <v>0</v>
      </c>
      <c r="E32" s="47">
        <v>492</v>
      </c>
      <c r="F32" s="48">
        <v>1448</v>
      </c>
      <c r="G32" s="48">
        <v>2544</v>
      </c>
      <c r="H32" s="48">
        <v>3385</v>
      </c>
      <c r="I32" s="48">
        <v>5835</v>
      </c>
      <c r="J32" s="48">
        <v>7082</v>
      </c>
      <c r="K32" s="48">
        <v>2139</v>
      </c>
      <c r="L32" s="48">
        <v>1410</v>
      </c>
      <c r="M32" s="47">
        <v>0</v>
      </c>
      <c r="N32" s="49">
        <v>549</v>
      </c>
      <c r="O32" s="8">
        <f t="shared" si="6"/>
        <v>24934</v>
      </c>
    </row>
    <row r="33" spans="1:15" ht="12" customHeight="1">
      <c r="A33" s="226"/>
      <c r="B33" s="25">
        <v>2013</v>
      </c>
      <c r="C33" s="51">
        <v>0</v>
      </c>
      <c r="D33" s="53">
        <v>0</v>
      </c>
      <c r="E33" s="53">
        <v>163</v>
      </c>
      <c r="F33" s="53">
        <v>958</v>
      </c>
      <c r="G33" s="54">
        <v>2683</v>
      </c>
      <c r="H33" s="54">
        <v>3325</v>
      </c>
      <c r="I33" s="54">
        <v>6042</v>
      </c>
      <c r="J33" s="55">
        <v>6574</v>
      </c>
      <c r="K33" s="54">
        <v>2439</v>
      </c>
      <c r="L33" s="54">
        <v>1433</v>
      </c>
      <c r="M33" s="53">
        <v>0</v>
      </c>
      <c r="N33" s="56">
        <v>665</v>
      </c>
      <c r="O33" s="8">
        <f t="shared" si="6"/>
        <v>24282</v>
      </c>
    </row>
    <row r="34" spans="1:15" ht="12" customHeight="1">
      <c r="A34" s="226"/>
      <c r="B34" s="25">
        <v>2012</v>
      </c>
      <c r="C34" s="51">
        <v>331</v>
      </c>
      <c r="D34" s="53">
        <v>0</v>
      </c>
      <c r="E34" s="53">
        <v>157</v>
      </c>
      <c r="F34" s="53">
        <v>1310</v>
      </c>
      <c r="G34" s="54">
        <v>2396</v>
      </c>
      <c r="H34" s="54">
        <v>2945</v>
      </c>
      <c r="I34" s="54">
        <v>6047</v>
      </c>
      <c r="J34" s="55">
        <v>6317</v>
      </c>
      <c r="K34" s="54">
        <v>3080</v>
      </c>
      <c r="L34" s="54">
        <v>818</v>
      </c>
      <c r="M34" s="53">
        <v>54</v>
      </c>
      <c r="N34" s="56">
        <v>278</v>
      </c>
      <c r="O34" s="8">
        <f t="shared" si="6"/>
        <v>23733</v>
      </c>
    </row>
    <row r="35" spans="1:15" ht="12" customHeight="1">
      <c r="A35" s="226"/>
      <c r="B35" s="25">
        <v>2011</v>
      </c>
      <c r="C35" s="51">
        <v>37</v>
      </c>
      <c r="D35" s="53">
        <v>40</v>
      </c>
      <c r="E35" s="53">
        <v>70</v>
      </c>
      <c r="F35" s="53">
        <v>1210</v>
      </c>
      <c r="G35" s="53">
        <v>2327</v>
      </c>
      <c r="H35" s="53">
        <v>2797</v>
      </c>
      <c r="I35" s="54">
        <v>8930</v>
      </c>
      <c r="J35" s="55">
        <v>6620</v>
      </c>
      <c r="K35" s="54">
        <v>3138</v>
      </c>
      <c r="L35" s="54">
        <v>1204</v>
      </c>
      <c r="M35" s="53">
        <v>48</v>
      </c>
      <c r="N35" s="56">
        <v>394</v>
      </c>
      <c r="O35" s="8">
        <f t="shared" si="6"/>
        <v>26815</v>
      </c>
    </row>
    <row r="36" spans="1:15" ht="12" customHeight="1">
      <c r="A36" s="226"/>
      <c r="B36" s="57">
        <v>2010</v>
      </c>
      <c r="C36" s="58">
        <v>26</v>
      </c>
      <c r="D36" s="59">
        <v>0</v>
      </c>
      <c r="E36" s="59">
        <v>28</v>
      </c>
      <c r="F36" s="59">
        <v>2052</v>
      </c>
      <c r="G36" s="59">
        <v>2850</v>
      </c>
      <c r="H36" s="59">
        <v>3693</v>
      </c>
      <c r="I36" s="59">
        <v>6972</v>
      </c>
      <c r="J36" s="60">
        <v>7388</v>
      </c>
      <c r="K36" s="59">
        <v>3073</v>
      </c>
      <c r="L36" s="59">
        <v>1107</v>
      </c>
      <c r="M36" s="59">
        <v>107</v>
      </c>
      <c r="N36" s="61">
        <v>381</v>
      </c>
      <c r="O36" s="62">
        <f t="shared" si="6"/>
        <v>27677</v>
      </c>
    </row>
    <row r="37" spans="1:15" ht="12" customHeight="1">
      <c r="A37" s="33" t="s">
        <v>16</v>
      </c>
      <c r="B37" s="34"/>
      <c r="C37" s="35">
        <f aca="true" t="shared" si="7" ref="C37:O37">AVERAGE(C30:C36)</f>
        <v>75.28571428571429</v>
      </c>
      <c r="D37" s="35">
        <f t="shared" si="7"/>
        <v>8.142857142857142</v>
      </c>
      <c r="E37" s="35">
        <f t="shared" si="7"/>
        <v>284.2857142857143</v>
      </c>
      <c r="F37" s="35">
        <f t="shared" si="7"/>
        <v>1335.7142857142858</v>
      </c>
      <c r="G37" s="35">
        <f t="shared" si="7"/>
        <v>2657</v>
      </c>
      <c r="H37" s="35">
        <f t="shared" si="7"/>
        <v>3135</v>
      </c>
      <c r="I37" s="35">
        <f t="shared" si="7"/>
        <v>6875.142857142857</v>
      </c>
      <c r="J37" s="35">
        <f t="shared" si="7"/>
        <v>6908.857142857143</v>
      </c>
      <c r="K37" s="35">
        <f t="shared" si="7"/>
        <v>2642.1428571428573</v>
      </c>
      <c r="L37" s="35">
        <f t="shared" si="7"/>
        <v>1247.857142857143</v>
      </c>
      <c r="M37" s="35">
        <f t="shared" si="7"/>
        <v>39</v>
      </c>
      <c r="N37" s="36">
        <f t="shared" si="7"/>
        <v>323.85714285714283</v>
      </c>
      <c r="O37" s="63">
        <f t="shared" si="7"/>
        <v>25532.285714285714</v>
      </c>
    </row>
    <row r="38" spans="2:15" ht="12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2:15" ht="12" customHeight="1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2" customHeight="1">
      <c r="A40" s="226" t="s">
        <v>20</v>
      </c>
      <c r="B40" s="39">
        <v>2016</v>
      </c>
      <c r="C40" s="40">
        <v>0</v>
      </c>
      <c r="D40" s="41">
        <v>0</v>
      </c>
      <c r="E40" s="41">
        <v>1100</v>
      </c>
      <c r="F40" s="42">
        <v>1438</v>
      </c>
      <c r="G40" s="42">
        <v>4317</v>
      </c>
      <c r="H40" s="42">
        <v>3988</v>
      </c>
      <c r="I40" s="42">
        <v>9596</v>
      </c>
      <c r="J40" s="42">
        <v>8306</v>
      </c>
      <c r="K40" s="42">
        <v>3305</v>
      </c>
      <c r="L40" s="42">
        <v>1578</v>
      </c>
      <c r="M40" s="41">
        <v>0</v>
      </c>
      <c r="N40" s="43">
        <v>0</v>
      </c>
      <c r="O40" s="64">
        <f aca="true" t="shared" si="8" ref="O40:O46">SUM(C40:N40)</f>
        <v>33628</v>
      </c>
    </row>
    <row r="41" spans="1:15" ht="12" customHeight="1">
      <c r="A41" s="226"/>
      <c r="B41" s="20">
        <v>2015</v>
      </c>
      <c r="C41" s="46">
        <v>0</v>
      </c>
      <c r="D41" s="47">
        <v>0</v>
      </c>
      <c r="E41" s="47">
        <v>0</v>
      </c>
      <c r="F41" s="48">
        <v>2028</v>
      </c>
      <c r="G41" s="48">
        <v>4882</v>
      </c>
      <c r="H41" s="48">
        <v>4474</v>
      </c>
      <c r="I41" s="48">
        <v>7630</v>
      </c>
      <c r="J41" s="48">
        <v>7345</v>
      </c>
      <c r="K41" s="48">
        <v>3444</v>
      </c>
      <c r="L41" s="48">
        <v>1698</v>
      </c>
      <c r="M41" s="47">
        <v>170</v>
      </c>
      <c r="N41" s="49">
        <v>0</v>
      </c>
      <c r="O41" s="8">
        <f t="shared" si="8"/>
        <v>31671</v>
      </c>
    </row>
    <row r="42" spans="1:15" ht="12" customHeight="1">
      <c r="A42" s="226"/>
      <c r="B42" s="20">
        <v>2014</v>
      </c>
      <c r="C42" s="46">
        <v>0</v>
      </c>
      <c r="D42" s="47">
        <v>0</v>
      </c>
      <c r="E42" s="47">
        <v>0</v>
      </c>
      <c r="F42" s="48">
        <v>2406</v>
      </c>
      <c r="G42" s="48">
        <v>4091</v>
      </c>
      <c r="H42" s="48">
        <v>4231</v>
      </c>
      <c r="I42" s="48">
        <v>6604</v>
      </c>
      <c r="J42" s="48">
        <v>7335</v>
      </c>
      <c r="K42" s="48">
        <v>2592</v>
      </c>
      <c r="L42" s="48">
        <v>1744</v>
      </c>
      <c r="M42" s="47">
        <v>106</v>
      </c>
      <c r="N42" s="49">
        <v>537</v>
      </c>
      <c r="O42" s="8">
        <f t="shared" si="8"/>
        <v>29646</v>
      </c>
    </row>
    <row r="43" spans="1:15" ht="12" customHeight="1">
      <c r="A43" s="226"/>
      <c r="B43" s="25">
        <v>2013</v>
      </c>
      <c r="C43" s="51">
        <v>0</v>
      </c>
      <c r="D43" s="53">
        <v>0</v>
      </c>
      <c r="E43" s="53">
        <v>232</v>
      </c>
      <c r="F43" s="53">
        <v>906</v>
      </c>
      <c r="G43" s="54">
        <v>3617</v>
      </c>
      <c r="H43" s="54">
        <v>4249</v>
      </c>
      <c r="I43" s="54">
        <v>6262</v>
      </c>
      <c r="J43" s="55">
        <v>6998</v>
      </c>
      <c r="K43" s="54">
        <v>2390</v>
      </c>
      <c r="L43" s="54">
        <v>1574</v>
      </c>
      <c r="M43" s="53">
        <v>0</v>
      </c>
      <c r="N43" s="56">
        <v>0</v>
      </c>
      <c r="O43" s="8">
        <f t="shared" si="8"/>
        <v>26228</v>
      </c>
    </row>
    <row r="44" spans="1:15" ht="12" customHeight="1">
      <c r="A44" s="226"/>
      <c r="B44" s="25">
        <v>2012</v>
      </c>
      <c r="C44" s="51">
        <v>0</v>
      </c>
      <c r="D44" s="53">
        <v>0</v>
      </c>
      <c r="E44" s="53">
        <v>3</v>
      </c>
      <c r="F44" s="53">
        <v>2000</v>
      </c>
      <c r="G44" s="54">
        <v>4385</v>
      </c>
      <c r="H44" s="54">
        <v>4170</v>
      </c>
      <c r="I44" s="54">
        <v>7478</v>
      </c>
      <c r="J44" s="55">
        <v>7987</v>
      </c>
      <c r="K44" s="54">
        <v>3817</v>
      </c>
      <c r="L44" s="54">
        <v>1160</v>
      </c>
      <c r="M44" s="53">
        <v>0</v>
      </c>
      <c r="N44" s="56">
        <v>0</v>
      </c>
      <c r="O44" s="8">
        <f t="shared" si="8"/>
        <v>31000</v>
      </c>
    </row>
    <row r="45" spans="1:15" ht="12" customHeight="1">
      <c r="A45" s="226"/>
      <c r="B45" s="25">
        <v>2011</v>
      </c>
      <c r="C45" s="51">
        <v>0</v>
      </c>
      <c r="D45" s="53">
        <v>0</v>
      </c>
      <c r="E45" s="53">
        <v>0</v>
      </c>
      <c r="F45" s="53">
        <v>2065</v>
      </c>
      <c r="G45" s="53">
        <v>3851</v>
      </c>
      <c r="H45" s="53">
        <v>4113</v>
      </c>
      <c r="I45" s="54">
        <v>6556</v>
      </c>
      <c r="J45" s="55">
        <v>7133</v>
      </c>
      <c r="K45" s="54">
        <v>3117</v>
      </c>
      <c r="L45" s="54">
        <v>1567</v>
      </c>
      <c r="M45" s="53">
        <v>0</v>
      </c>
      <c r="N45" s="56">
        <v>0</v>
      </c>
      <c r="O45" s="8">
        <f t="shared" si="8"/>
        <v>28402</v>
      </c>
    </row>
    <row r="46" spans="1:15" ht="12" customHeight="1">
      <c r="A46" s="226"/>
      <c r="B46" s="57">
        <v>2010</v>
      </c>
      <c r="C46" s="58">
        <v>0</v>
      </c>
      <c r="D46" s="59">
        <v>0</v>
      </c>
      <c r="E46" s="59">
        <v>1</v>
      </c>
      <c r="F46" s="59">
        <v>1764</v>
      </c>
      <c r="G46" s="59">
        <v>3721</v>
      </c>
      <c r="H46" s="59">
        <v>4169</v>
      </c>
      <c r="I46" s="59">
        <v>8353</v>
      </c>
      <c r="J46" s="60">
        <v>6397</v>
      </c>
      <c r="K46" s="59">
        <v>3500</v>
      </c>
      <c r="L46" s="59">
        <v>1512</v>
      </c>
      <c r="M46" s="59">
        <v>0</v>
      </c>
      <c r="N46" s="61">
        <v>0</v>
      </c>
      <c r="O46" s="62">
        <f t="shared" si="8"/>
        <v>29417</v>
      </c>
    </row>
    <row r="47" spans="1:15" ht="12" customHeight="1">
      <c r="A47" s="33" t="s">
        <v>16</v>
      </c>
      <c r="B47" s="34"/>
      <c r="C47" s="35">
        <f aca="true" t="shared" si="9" ref="C47:O47">AVERAGE(C40:C46)</f>
        <v>0</v>
      </c>
      <c r="D47" s="35">
        <f t="shared" si="9"/>
        <v>0</v>
      </c>
      <c r="E47" s="35">
        <f t="shared" si="9"/>
        <v>190.85714285714286</v>
      </c>
      <c r="F47" s="35">
        <f t="shared" si="9"/>
        <v>1801</v>
      </c>
      <c r="G47" s="35">
        <f t="shared" si="9"/>
        <v>4123.428571428572</v>
      </c>
      <c r="H47" s="35">
        <f t="shared" si="9"/>
        <v>4199.142857142857</v>
      </c>
      <c r="I47" s="35">
        <f t="shared" si="9"/>
        <v>7497</v>
      </c>
      <c r="J47" s="35">
        <f t="shared" si="9"/>
        <v>7357.285714285715</v>
      </c>
      <c r="K47" s="35">
        <f t="shared" si="9"/>
        <v>3166.4285714285716</v>
      </c>
      <c r="L47" s="35">
        <f t="shared" si="9"/>
        <v>1547.5714285714287</v>
      </c>
      <c r="M47" s="35">
        <f t="shared" si="9"/>
        <v>39.42857142857143</v>
      </c>
      <c r="N47" s="36">
        <f t="shared" si="9"/>
        <v>76.71428571428571</v>
      </c>
      <c r="O47" s="63">
        <f t="shared" si="9"/>
        <v>29998.85714285714</v>
      </c>
    </row>
    <row r="48" ht="12" customHeight="1"/>
    <row r="49" spans="1:15" ht="12" customHeight="1">
      <c r="A49" s="226" t="s">
        <v>21</v>
      </c>
      <c r="B49" s="39">
        <v>2016</v>
      </c>
      <c r="C49" s="40">
        <v>3237</v>
      </c>
      <c r="D49" s="42">
        <v>1069</v>
      </c>
      <c r="E49" s="42">
        <v>15197</v>
      </c>
      <c r="F49" s="42">
        <v>7543</v>
      </c>
      <c r="G49" s="42">
        <v>14435</v>
      </c>
      <c r="H49" s="42">
        <v>9129</v>
      </c>
      <c r="I49" s="42">
        <v>22730</v>
      </c>
      <c r="J49" s="42">
        <v>22159</v>
      </c>
      <c r="K49" s="42">
        <v>9799</v>
      </c>
      <c r="L49" s="42">
        <v>5985</v>
      </c>
      <c r="M49" s="41">
        <v>0</v>
      </c>
      <c r="N49" s="43">
        <v>0</v>
      </c>
      <c r="O49" s="64">
        <f aca="true" t="shared" si="10" ref="O49:O55">SUM(C49:N49)</f>
        <v>111283</v>
      </c>
    </row>
    <row r="50" spans="1:15" ht="12" customHeight="1">
      <c r="A50" s="226"/>
      <c r="B50" s="20">
        <v>2015</v>
      </c>
      <c r="C50" s="46">
        <v>3308</v>
      </c>
      <c r="D50" s="48">
        <v>3339</v>
      </c>
      <c r="E50" s="48">
        <v>6802</v>
      </c>
      <c r="F50" s="48">
        <v>9827</v>
      </c>
      <c r="G50" s="48">
        <v>13993</v>
      </c>
      <c r="H50" s="48">
        <v>8365</v>
      </c>
      <c r="I50" s="48">
        <v>18792</v>
      </c>
      <c r="J50" s="48">
        <v>18747</v>
      </c>
      <c r="K50" s="48">
        <v>7789</v>
      </c>
      <c r="L50" s="48">
        <v>6072</v>
      </c>
      <c r="M50" s="47">
        <v>11760</v>
      </c>
      <c r="N50" s="49">
        <v>2408</v>
      </c>
      <c r="O50" s="65">
        <f>SUM(C50:N50)</f>
        <v>111202</v>
      </c>
    </row>
    <row r="51" spans="1:15" ht="12" customHeight="1">
      <c r="A51" s="226"/>
      <c r="B51" s="20">
        <v>2014</v>
      </c>
      <c r="C51" s="46">
        <v>4472</v>
      </c>
      <c r="D51" s="47">
        <v>3214</v>
      </c>
      <c r="E51" s="47">
        <v>2865</v>
      </c>
      <c r="F51" s="48">
        <v>11595</v>
      </c>
      <c r="G51" s="48">
        <v>12576</v>
      </c>
      <c r="H51" s="48">
        <v>9345</v>
      </c>
      <c r="I51" s="48">
        <v>18203</v>
      </c>
      <c r="J51" s="48">
        <v>24407</v>
      </c>
      <c r="K51" s="48">
        <v>7952</v>
      </c>
      <c r="L51" s="48">
        <v>7701</v>
      </c>
      <c r="M51" s="47">
        <v>8904</v>
      </c>
      <c r="N51" s="49">
        <v>2777</v>
      </c>
      <c r="O51" s="65">
        <f t="shared" si="10"/>
        <v>114011</v>
      </c>
    </row>
    <row r="52" spans="1:15" ht="12" customHeight="1">
      <c r="A52" s="226"/>
      <c r="B52" s="25">
        <v>2013</v>
      </c>
      <c r="C52" s="51">
        <v>3672</v>
      </c>
      <c r="D52" s="53">
        <v>2855</v>
      </c>
      <c r="E52" s="53">
        <v>7248</v>
      </c>
      <c r="F52" s="53">
        <v>5178</v>
      </c>
      <c r="G52" s="54">
        <v>10136</v>
      </c>
      <c r="H52" s="54">
        <v>9112</v>
      </c>
      <c r="I52" s="54">
        <v>16829</v>
      </c>
      <c r="J52" s="55">
        <v>18810</v>
      </c>
      <c r="K52" s="54">
        <v>6662</v>
      </c>
      <c r="L52" s="54">
        <v>6880</v>
      </c>
      <c r="M52" s="54">
        <v>6020</v>
      </c>
      <c r="N52" s="66">
        <v>6698</v>
      </c>
      <c r="O52" s="8">
        <f t="shared" si="10"/>
        <v>100100</v>
      </c>
    </row>
    <row r="53" spans="1:15" ht="12" customHeight="1">
      <c r="A53" s="226"/>
      <c r="B53" s="25">
        <v>2012</v>
      </c>
      <c r="C53" s="51">
        <v>3061</v>
      </c>
      <c r="D53" s="53">
        <v>2936</v>
      </c>
      <c r="E53" s="53">
        <v>4048</v>
      </c>
      <c r="F53" s="53">
        <v>9245</v>
      </c>
      <c r="G53" s="54">
        <v>12884</v>
      </c>
      <c r="H53" s="54">
        <v>10331</v>
      </c>
      <c r="I53" s="54">
        <v>17196</v>
      </c>
      <c r="J53" s="55">
        <v>20557</v>
      </c>
      <c r="K53" s="54">
        <v>8029</v>
      </c>
      <c r="L53" s="54">
        <v>5420</v>
      </c>
      <c r="M53" s="54">
        <v>3234</v>
      </c>
      <c r="N53" s="66">
        <v>9848</v>
      </c>
      <c r="O53" s="8">
        <f t="shared" si="10"/>
        <v>106789</v>
      </c>
    </row>
    <row r="54" spans="1:15" ht="12" customHeight="1">
      <c r="A54" s="226"/>
      <c r="B54" s="25">
        <v>2011</v>
      </c>
      <c r="C54" s="51">
        <v>2405</v>
      </c>
      <c r="D54" s="53">
        <v>2443</v>
      </c>
      <c r="E54" s="53">
        <v>2775</v>
      </c>
      <c r="F54" s="53">
        <v>12966</v>
      </c>
      <c r="G54" s="53">
        <v>13770</v>
      </c>
      <c r="H54" s="53">
        <v>10540</v>
      </c>
      <c r="I54" s="54">
        <v>24234</v>
      </c>
      <c r="J54" s="55">
        <v>21017</v>
      </c>
      <c r="K54" s="54">
        <v>9931</v>
      </c>
      <c r="L54" s="54">
        <v>8238</v>
      </c>
      <c r="M54" s="54">
        <v>3652</v>
      </c>
      <c r="N54" s="66">
        <v>10151</v>
      </c>
      <c r="O54" s="8">
        <f t="shared" si="10"/>
        <v>122122</v>
      </c>
    </row>
    <row r="55" spans="1:15" ht="12" customHeight="1">
      <c r="A55" s="226"/>
      <c r="B55" s="57">
        <v>2010</v>
      </c>
      <c r="C55" s="58">
        <v>3326</v>
      </c>
      <c r="D55" s="59">
        <v>1406</v>
      </c>
      <c r="E55" s="59">
        <v>7284</v>
      </c>
      <c r="F55" s="59">
        <v>7147</v>
      </c>
      <c r="G55" s="59">
        <v>14264</v>
      </c>
      <c r="H55" s="59">
        <v>11914</v>
      </c>
      <c r="I55" s="59">
        <v>24093</v>
      </c>
      <c r="J55" s="60">
        <v>25755</v>
      </c>
      <c r="K55" s="59">
        <v>8851</v>
      </c>
      <c r="L55" s="59">
        <v>7419</v>
      </c>
      <c r="M55" s="59">
        <v>4276</v>
      </c>
      <c r="N55" s="61">
        <v>6787</v>
      </c>
      <c r="O55" s="62">
        <f t="shared" si="10"/>
        <v>122522</v>
      </c>
    </row>
    <row r="56" spans="1:15" ht="12" customHeight="1">
      <c r="A56" s="33" t="s">
        <v>16</v>
      </c>
      <c r="B56" s="34"/>
      <c r="C56" s="35">
        <f aca="true" t="shared" si="11" ref="C56:O56">AVERAGE(C49:C55)</f>
        <v>3354.4285714285716</v>
      </c>
      <c r="D56" s="35">
        <f t="shared" si="11"/>
        <v>2466</v>
      </c>
      <c r="E56" s="35">
        <f t="shared" si="11"/>
        <v>6602.714285714285</v>
      </c>
      <c r="F56" s="35">
        <f t="shared" si="11"/>
        <v>9071.57142857143</v>
      </c>
      <c r="G56" s="35">
        <f t="shared" si="11"/>
        <v>13151.142857142857</v>
      </c>
      <c r="H56" s="35">
        <f t="shared" si="11"/>
        <v>9819.42857142857</v>
      </c>
      <c r="I56" s="35">
        <f t="shared" si="11"/>
        <v>20296.714285714286</v>
      </c>
      <c r="J56" s="35">
        <f t="shared" si="11"/>
        <v>21636</v>
      </c>
      <c r="K56" s="35">
        <f t="shared" si="11"/>
        <v>8430.42857142857</v>
      </c>
      <c r="L56" s="35">
        <f t="shared" si="11"/>
        <v>6816.428571428572</v>
      </c>
      <c r="M56" s="35">
        <f t="shared" si="11"/>
        <v>5406.571428571428</v>
      </c>
      <c r="N56" s="36">
        <f t="shared" si="11"/>
        <v>5524.142857142857</v>
      </c>
      <c r="O56" s="63">
        <f t="shared" si="11"/>
        <v>112575.57142857143</v>
      </c>
    </row>
    <row r="57" spans="1:15" ht="12" customHeight="1">
      <c r="A57" s="67"/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1:15" ht="12" customHeight="1">
      <c r="A58" s="226" t="s">
        <v>22</v>
      </c>
      <c r="B58" s="39">
        <v>2016</v>
      </c>
      <c r="C58" s="40">
        <v>0</v>
      </c>
      <c r="D58" s="41">
        <v>0</v>
      </c>
      <c r="E58" s="41">
        <v>2230</v>
      </c>
      <c r="F58" s="42">
        <v>3708</v>
      </c>
      <c r="G58" s="42">
        <v>11732</v>
      </c>
      <c r="H58" s="42">
        <v>11429</v>
      </c>
      <c r="I58" s="42">
        <v>34119</v>
      </c>
      <c r="J58" s="42">
        <v>32984</v>
      </c>
      <c r="K58" s="42">
        <v>9328</v>
      </c>
      <c r="L58" s="42">
        <v>4192</v>
      </c>
      <c r="M58" s="41">
        <v>0</v>
      </c>
      <c r="N58" s="43">
        <v>0</v>
      </c>
      <c r="O58" s="64">
        <f aca="true" t="shared" si="12" ref="O58:O64">SUM(C58:N58)</f>
        <v>109722</v>
      </c>
    </row>
    <row r="59" spans="1:15" ht="12" customHeight="1">
      <c r="A59" s="226"/>
      <c r="B59" s="20">
        <v>2015</v>
      </c>
      <c r="C59" s="46">
        <v>0</v>
      </c>
      <c r="D59" s="47">
        <v>0</v>
      </c>
      <c r="E59" s="47">
        <v>0</v>
      </c>
      <c r="F59" s="48">
        <v>4613</v>
      </c>
      <c r="G59" s="48">
        <v>14455</v>
      </c>
      <c r="H59" s="48">
        <v>11747</v>
      </c>
      <c r="I59" s="48">
        <v>32119</v>
      </c>
      <c r="J59" s="48">
        <v>29272</v>
      </c>
      <c r="K59" s="47">
        <v>9779</v>
      </c>
      <c r="L59" s="48">
        <v>3883</v>
      </c>
      <c r="M59" s="47">
        <v>387</v>
      </c>
      <c r="N59" s="49">
        <v>0</v>
      </c>
      <c r="O59" s="65">
        <f>SUM(C59:N59)</f>
        <v>106255</v>
      </c>
    </row>
    <row r="60" spans="1:15" ht="12" customHeight="1">
      <c r="A60" s="226"/>
      <c r="B60" s="20">
        <v>2014</v>
      </c>
      <c r="C60" s="46">
        <v>0</v>
      </c>
      <c r="D60" s="47">
        <v>0</v>
      </c>
      <c r="E60" s="47">
        <v>0</v>
      </c>
      <c r="F60" s="48">
        <v>5063</v>
      </c>
      <c r="G60" s="48">
        <v>11372</v>
      </c>
      <c r="H60" s="48">
        <v>11695</v>
      </c>
      <c r="I60" s="48">
        <v>27890</v>
      </c>
      <c r="J60" s="48">
        <v>33108</v>
      </c>
      <c r="K60" s="47">
        <v>6659</v>
      </c>
      <c r="L60" s="48">
        <v>4424</v>
      </c>
      <c r="M60" s="47">
        <v>0</v>
      </c>
      <c r="N60" s="49">
        <v>0</v>
      </c>
      <c r="O60" s="65">
        <f t="shared" si="12"/>
        <v>100211</v>
      </c>
    </row>
    <row r="61" spans="1:15" ht="12" customHeight="1">
      <c r="A61" s="226"/>
      <c r="B61" s="25">
        <v>2013</v>
      </c>
      <c r="C61" s="51">
        <v>0</v>
      </c>
      <c r="D61" s="53">
        <v>0</v>
      </c>
      <c r="E61" s="53">
        <v>131</v>
      </c>
      <c r="F61" s="53">
        <v>1921</v>
      </c>
      <c r="G61" s="54">
        <v>9327</v>
      </c>
      <c r="H61" s="54">
        <v>10257</v>
      </c>
      <c r="I61" s="54">
        <v>25853</v>
      </c>
      <c r="J61" s="55">
        <v>30831</v>
      </c>
      <c r="K61" s="54">
        <v>8038</v>
      </c>
      <c r="L61" s="54">
        <v>4409</v>
      </c>
      <c r="M61" s="53">
        <v>0</v>
      </c>
      <c r="N61" s="56">
        <v>0</v>
      </c>
      <c r="O61" s="8">
        <f t="shared" si="12"/>
        <v>90767</v>
      </c>
    </row>
    <row r="62" spans="1:15" ht="12" customHeight="1">
      <c r="A62" s="226"/>
      <c r="B62" s="25">
        <v>2012</v>
      </c>
      <c r="C62" s="51">
        <v>0</v>
      </c>
      <c r="D62" s="53">
        <v>0</v>
      </c>
      <c r="E62" s="53">
        <v>39</v>
      </c>
      <c r="F62" s="53">
        <v>3956</v>
      </c>
      <c r="G62" s="54">
        <v>11284</v>
      </c>
      <c r="H62" s="54">
        <v>11445</v>
      </c>
      <c r="I62" s="54">
        <v>28824</v>
      </c>
      <c r="J62" s="55">
        <v>31266</v>
      </c>
      <c r="K62" s="54">
        <v>9348</v>
      </c>
      <c r="L62" s="54">
        <v>2155</v>
      </c>
      <c r="M62" s="53">
        <v>0</v>
      </c>
      <c r="N62" s="56">
        <v>0</v>
      </c>
      <c r="O62" s="8">
        <f t="shared" si="12"/>
        <v>98317</v>
      </c>
    </row>
    <row r="63" spans="1:15" ht="12" customHeight="1">
      <c r="A63" s="226"/>
      <c r="B63" s="25">
        <v>2011</v>
      </c>
      <c r="C63" s="51">
        <v>0</v>
      </c>
      <c r="D63" s="53">
        <v>0</v>
      </c>
      <c r="E63" s="53">
        <v>0</v>
      </c>
      <c r="F63" s="53">
        <v>6245</v>
      </c>
      <c r="G63" s="53">
        <v>9715</v>
      </c>
      <c r="H63" s="53">
        <v>11967</v>
      </c>
      <c r="I63" s="54">
        <v>29372</v>
      </c>
      <c r="J63" s="55">
        <v>29808</v>
      </c>
      <c r="K63" s="54">
        <v>11184</v>
      </c>
      <c r="L63" s="54">
        <v>4964</v>
      </c>
      <c r="M63" s="53">
        <v>0</v>
      </c>
      <c r="N63" s="56">
        <v>0</v>
      </c>
      <c r="O63" s="8">
        <f t="shared" si="12"/>
        <v>103255</v>
      </c>
    </row>
    <row r="64" spans="1:15" ht="12" customHeight="1">
      <c r="A64" s="226"/>
      <c r="B64" s="57">
        <v>2010</v>
      </c>
      <c r="C64" s="58">
        <v>0</v>
      </c>
      <c r="D64" s="59">
        <v>0</v>
      </c>
      <c r="E64" s="59">
        <v>0</v>
      </c>
      <c r="F64" s="59">
        <v>4559</v>
      </c>
      <c r="G64" s="59">
        <v>8358</v>
      </c>
      <c r="H64" s="59">
        <v>11803</v>
      </c>
      <c r="I64" s="59">
        <v>27682</v>
      </c>
      <c r="J64" s="60">
        <v>26978</v>
      </c>
      <c r="K64" s="59">
        <v>7355</v>
      </c>
      <c r="L64" s="59">
        <v>4753</v>
      </c>
      <c r="M64" s="59">
        <v>0</v>
      </c>
      <c r="N64" s="61">
        <v>0</v>
      </c>
      <c r="O64" s="62">
        <f t="shared" si="12"/>
        <v>91488</v>
      </c>
    </row>
    <row r="65" spans="1:15" ht="12" customHeight="1">
      <c r="A65" s="33" t="s">
        <v>16</v>
      </c>
      <c r="B65" s="34"/>
      <c r="C65" s="35">
        <f aca="true" t="shared" si="13" ref="C65:O65">AVERAGE(C58:C64)</f>
        <v>0</v>
      </c>
      <c r="D65" s="35">
        <f t="shared" si="13"/>
        <v>0</v>
      </c>
      <c r="E65" s="35">
        <f t="shared" si="13"/>
        <v>342.85714285714283</v>
      </c>
      <c r="F65" s="35">
        <f t="shared" si="13"/>
        <v>4295</v>
      </c>
      <c r="G65" s="35">
        <f t="shared" si="13"/>
        <v>10891.857142857143</v>
      </c>
      <c r="H65" s="35">
        <f t="shared" si="13"/>
        <v>11477.57142857143</v>
      </c>
      <c r="I65" s="35">
        <f t="shared" si="13"/>
        <v>29408.428571428572</v>
      </c>
      <c r="J65" s="35">
        <f t="shared" si="13"/>
        <v>30606.714285714286</v>
      </c>
      <c r="K65" s="35">
        <f t="shared" si="13"/>
        <v>8813</v>
      </c>
      <c r="L65" s="35">
        <f t="shared" si="13"/>
        <v>4111.428571428572</v>
      </c>
      <c r="M65" s="35">
        <f t="shared" si="13"/>
        <v>55.285714285714285</v>
      </c>
      <c r="N65" s="36">
        <f t="shared" si="13"/>
        <v>0</v>
      </c>
      <c r="O65" s="63">
        <f t="shared" si="13"/>
        <v>100002.14285714286</v>
      </c>
    </row>
    <row r="66" spans="1:15" ht="12" customHeight="1">
      <c r="A66" s="67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1:15" ht="12" customHeight="1">
      <c r="A67" s="226" t="s">
        <v>23</v>
      </c>
      <c r="B67" s="39">
        <v>2016</v>
      </c>
      <c r="C67" s="40">
        <v>0</v>
      </c>
      <c r="D67" s="41">
        <v>0</v>
      </c>
      <c r="E67" s="41">
        <v>1292</v>
      </c>
      <c r="F67" s="42">
        <v>1389</v>
      </c>
      <c r="G67" s="42">
        <v>3956</v>
      </c>
      <c r="H67" s="42">
        <v>3716</v>
      </c>
      <c r="I67" s="42">
        <v>8540</v>
      </c>
      <c r="J67" s="42">
        <v>7836</v>
      </c>
      <c r="K67" s="42">
        <v>4233</v>
      </c>
      <c r="L67" s="42">
        <v>1469</v>
      </c>
      <c r="M67" s="41">
        <v>0</v>
      </c>
      <c r="N67" s="43">
        <v>0</v>
      </c>
      <c r="O67" s="64">
        <f aca="true" t="shared" si="14" ref="O67:O73">SUM(C67:N67)</f>
        <v>32431</v>
      </c>
    </row>
    <row r="68" spans="1:15" ht="12" customHeight="1">
      <c r="A68" s="226"/>
      <c r="B68" s="20">
        <v>2015</v>
      </c>
      <c r="C68" s="46">
        <v>0</v>
      </c>
      <c r="D68" s="47">
        <v>0</v>
      </c>
      <c r="E68" s="47">
        <v>5</v>
      </c>
      <c r="F68" s="48">
        <v>1382</v>
      </c>
      <c r="G68" s="48">
        <v>4172</v>
      </c>
      <c r="H68" s="48">
        <v>3786</v>
      </c>
      <c r="I68" s="48">
        <v>9202</v>
      </c>
      <c r="J68" s="48">
        <v>8638</v>
      </c>
      <c r="K68" s="48">
        <v>3708</v>
      </c>
      <c r="L68" s="48">
        <v>1310</v>
      </c>
      <c r="M68" s="47">
        <v>282</v>
      </c>
      <c r="N68" s="49">
        <v>821</v>
      </c>
      <c r="O68" s="65">
        <f>SUM(C68:N68)</f>
        <v>33306</v>
      </c>
    </row>
    <row r="69" spans="1:15" ht="12" customHeight="1">
      <c r="A69" s="226"/>
      <c r="B69" s="20">
        <v>2014</v>
      </c>
      <c r="C69" s="46">
        <v>0</v>
      </c>
      <c r="D69" s="47">
        <v>0</v>
      </c>
      <c r="E69" s="47">
        <v>0</v>
      </c>
      <c r="F69" s="48">
        <v>2226</v>
      </c>
      <c r="G69" s="48">
        <v>4344</v>
      </c>
      <c r="H69" s="48">
        <v>4335</v>
      </c>
      <c r="I69" s="48">
        <v>8945</v>
      </c>
      <c r="J69" s="48">
        <v>10749</v>
      </c>
      <c r="K69" s="48">
        <v>2701</v>
      </c>
      <c r="L69" s="48">
        <v>1516</v>
      </c>
      <c r="M69" s="47">
        <v>307</v>
      </c>
      <c r="N69" s="49">
        <v>771</v>
      </c>
      <c r="O69" s="65">
        <f t="shared" si="14"/>
        <v>35894</v>
      </c>
    </row>
    <row r="70" spans="1:15" ht="12" customHeight="1">
      <c r="A70" s="226"/>
      <c r="B70" s="25">
        <v>2013</v>
      </c>
      <c r="C70" s="51">
        <v>0</v>
      </c>
      <c r="D70" s="53">
        <v>0</v>
      </c>
      <c r="E70" s="53">
        <v>69</v>
      </c>
      <c r="F70" s="53">
        <v>223</v>
      </c>
      <c r="G70" s="54">
        <v>1829</v>
      </c>
      <c r="H70" s="54">
        <v>1913</v>
      </c>
      <c r="I70" s="54">
        <v>3711</v>
      </c>
      <c r="J70" s="55">
        <v>4629</v>
      </c>
      <c r="K70" s="54">
        <v>1725</v>
      </c>
      <c r="L70" s="53">
        <v>1722</v>
      </c>
      <c r="M70" s="53">
        <v>124</v>
      </c>
      <c r="N70" s="56">
        <v>413</v>
      </c>
      <c r="O70" s="8">
        <f t="shared" si="14"/>
        <v>16358</v>
      </c>
    </row>
    <row r="71" spans="1:15" ht="12" customHeight="1">
      <c r="A71" s="226"/>
      <c r="B71" s="25">
        <v>2012</v>
      </c>
      <c r="C71" s="51">
        <v>0</v>
      </c>
      <c r="D71" s="53">
        <v>0</v>
      </c>
      <c r="E71" s="53">
        <v>14</v>
      </c>
      <c r="F71" s="53">
        <v>827</v>
      </c>
      <c r="G71" s="54">
        <v>1486</v>
      </c>
      <c r="H71" s="54">
        <v>1546</v>
      </c>
      <c r="I71" s="54">
        <v>4599</v>
      </c>
      <c r="J71" s="55">
        <v>4686</v>
      </c>
      <c r="K71" s="54">
        <v>1880</v>
      </c>
      <c r="L71" s="53">
        <v>487</v>
      </c>
      <c r="M71" s="53">
        <v>41</v>
      </c>
      <c r="N71" s="56">
        <v>383</v>
      </c>
      <c r="O71" s="8">
        <f t="shared" si="14"/>
        <v>15949</v>
      </c>
    </row>
    <row r="72" spans="1:15" ht="11.25">
      <c r="A72" s="226"/>
      <c r="B72" s="25">
        <v>2011</v>
      </c>
      <c r="C72" s="51">
        <v>0</v>
      </c>
      <c r="D72" s="53">
        <v>0</v>
      </c>
      <c r="E72" s="53">
        <v>0</v>
      </c>
      <c r="F72" s="53">
        <v>799</v>
      </c>
      <c r="G72" s="53">
        <v>1707</v>
      </c>
      <c r="H72" s="53">
        <v>2362</v>
      </c>
      <c r="I72" s="54">
        <v>5604</v>
      </c>
      <c r="J72" s="55">
        <v>4732</v>
      </c>
      <c r="K72" s="54">
        <v>1952</v>
      </c>
      <c r="L72" s="53">
        <v>859</v>
      </c>
      <c r="M72" s="53">
        <v>22</v>
      </c>
      <c r="N72" s="56">
        <v>421</v>
      </c>
      <c r="O72" s="8">
        <f t="shared" si="14"/>
        <v>18458</v>
      </c>
    </row>
    <row r="73" spans="1:15" ht="11.25">
      <c r="A73" s="226"/>
      <c r="B73" s="57">
        <v>2010</v>
      </c>
      <c r="C73" s="58">
        <v>0</v>
      </c>
      <c r="D73" s="59">
        <v>0</v>
      </c>
      <c r="E73" s="59">
        <v>102</v>
      </c>
      <c r="F73" s="59">
        <v>1166</v>
      </c>
      <c r="G73" s="59">
        <v>2023</v>
      </c>
      <c r="H73" s="59">
        <v>2670</v>
      </c>
      <c r="I73" s="59">
        <v>6039</v>
      </c>
      <c r="J73" s="60">
        <v>5308</v>
      </c>
      <c r="K73" s="59">
        <v>1984</v>
      </c>
      <c r="L73" s="59">
        <v>1113</v>
      </c>
      <c r="M73" s="59">
        <v>0</v>
      </c>
      <c r="N73" s="61">
        <v>103</v>
      </c>
      <c r="O73" s="62">
        <f t="shared" si="14"/>
        <v>20508</v>
      </c>
    </row>
    <row r="74" spans="1:15" ht="11.25">
      <c r="A74" s="33" t="s">
        <v>16</v>
      </c>
      <c r="B74" s="34"/>
      <c r="C74" s="35">
        <f aca="true" t="shared" si="15" ref="C74:O74">AVERAGE(C67:C73)</f>
        <v>0</v>
      </c>
      <c r="D74" s="35">
        <f t="shared" si="15"/>
        <v>0</v>
      </c>
      <c r="E74" s="35">
        <f t="shared" si="15"/>
        <v>211.71428571428572</v>
      </c>
      <c r="F74" s="35">
        <f t="shared" si="15"/>
        <v>1144.5714285714287</v>
      </c>
      <c r="G74" s="35">
        <f t="shared" si="15"/>
        <v>2788.1428571428573</v>
      </c>
      <c r="H74" s="35">
        <f t="shared" si="15"/>
        <v>2904</v>
      </c>
      <c r="I74" s="35">
        <f t="shared" si="15"/>
        <v>6662.857142857143</v>
      </c>
      <c r="J74" s="35">
        <f t="shared" si="15"/>
        <v>6654</v>
      </c>
      <c r="K74" s="35">
        <f t="shared" si="15"/>
        <v>2597.5714285714284</v>
      </c>
      <c r="L74" s="35">
        <f t="shared" si="15"/>
        <v>1210.857142857143</v>
      </c>
      <c r="M74" s="35">
        <f t="shared" si="15"/>
        <v>110.85714285714286</v>
      </c>
      <c r="N74" s="36">
        <f t="shared" si="15"/>
        <v>416</v>
      </c>
      <c r="O74" s="63">
        <f t="shared" si="15"/>
        <v>24700.571428571428</v>
      </c>
    </row>
    <row r="75" spans="1:15" ht="11.25">
      <c r="A75" s="70"/>
      <c r="B75" s="71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</row>
    <row r="77" spans="1:8" ht="11.25">
      <c r="A77" s="73" t="s">
        <v>24</v>
      </c>
      <c r="B77" s="73">
        <v>2010</v>
      </c>
      <c r="C77" s="73">
        <v>2011</v>
      </c>
      <c r="D77" s="73">
        <v>2012</v>
      </c>
      <c r="E77" s="73">
        <v>2013</v>
      </c>
      <c r="F77" s="73">
        <v>2014</v>
      </c>
      <c r="G77" s="73">
        <v>2015</v>
      </c>
      <c r="H77" s="73">
        <v>2016</v>
      </c>
    </row>
    <row r="78" spans="1:8" ht="11.25">
      <c r="A78" s="74" t="s">
        <v>15</v>
      </c>
      <c r="B78" s="75">
        <f>O8</f>
        <v>54695</v>
      </c>
      <c r="C78" s="75">
        <f>O7</f>
        <v>63242</v>
      </c>
      <c r="D78" s="75">
        <f>O6</f>
        <v>58734</v>
      </c>
      <c r="E78" s="75">
        <f>O5</f>
        <v>52243</v>
      </c>
      <c r="F78" s="76">
        <f>O4</f>
        <v>59937</v>
      </c>
      <c r="G78" s="75">
        <f>O3</f>
        <v>60087</v>
      </c>
      <c r="H78" s="75">
        <f>O2</f>
        <v>68017</v>
      </c>
    </row>
    <row r="79" spans="1:8" ht="11.25">
      <c r="A79" s="74" t="s">
        <v>17</v>
      </c>
      <c r="B79" s="75">
        <f>O17</f>
        <v>38550</v>
      </c>
      <c r="C79" s="75">
        <f>O16</f>
        <v>40148</v>
      </c>
      <c r="D79" s="75">
        <f>O15</f>
        <v>36252</v>
      </c>
      <c r="E79" s="75">
        <f>O14</f>
        <v>38168</v>
      </c>
      <c r="F79" s="75">
        <f>O13</f>
        <v>41200</v>
      </c>
      <c r="G79" s="75">
        <f>O12</f>
        <v>43919</v>
      </c>
      <c r="H79" s="75">
        <f>O11</f>
        <v>52718</v>
      </c>
    </row>
    <row r="80" spans="1:8" ht="11.25">
      <c r="A80" s="74" t="s">
        <v>18</v>
      </c>
      <c r="B80" s="75">
        <f>O26</f>
        <v>14815</v>
      </c>
      <c r="C80" s="75">
        <f>O25</f>
        <v>18338</v>
      </c>
      <c r="D80" s="75">
        <f>O24</f>
        <v>19007</v>
      </c>
      <c r="E80" s="75">
        <f>O23</f>
        <v>16962</v>
      </c>
      <c r="F80" s="75">
        <f>O22</f>
        <v>18885</v>
      </c>
      <c r="G80" s="75">
        <f>O21</f>
        <v>17086</v>
      </c>
      <c r="H80" s="76">
        <f>O20</f>
        <v>18208</v>
      </c>
    </row>
    <row r="81" spans="1:8" ht="11.25">
      <c r="A81" s="74" t="s">
        <v>19</v>
      </c>
      <c r="B81" s="75">
        <f>O36</f>
        <v>27677</v>
      </c>
      <c r="C81" s="75">
        <f>O35</f>
        <v>26815</v>
      </c>
      <c r="D81" s="75">
        <f>O34</f>
        <v>23733</v>
      </c>
      <c r="E81" s="75">
        <f>O33</f>
        <v>24282</v>
      </c>
      <c r="F81" s="76">
        <f>O32</f>
        <v>24934</v>
      </c>
      <c r="G81" s="75">
        <f>O31</f>
        <v>24497</v>
      </c>
      <c r="H81" s="76">
        <f>O30</f>
        <v>26788</v>
      </c>
    </row>
    <row r="82" spans="1:8" ht="11.25">
      <c r="A82" s="74" t="s">
        <v>20</v>
      </c>
      <c r="B82" s="75">
        <f>O46</f>
        <v>29417</v>
      </c>
      <c r="C82" s="75">
        <f>O45</f>
        <v>28402</v>
      </c>
      <c r="D82" s="75">
        <f>O44</f>
        <v>31000</v>
      </c>
      <c r="E82" s="75">
        <f>O43</f>
        <v>26228</v>
      </c>
      <c r="F82" s="76">
        <f>O42</f>
        <v>29646</v>
      </c>
      <c r="G82" s="75">
        <f>O41</f>
        <v>31671</v>
      </c>
      <c r="H82" s="76">
        <f>O40</f>
        <v>33628</v>
      </c>
    </row>
    <row r="83" spans="1:8" ht="11.25">
      <c r="A83" s="74" t="s">
        <v>21</v>
      </c>
      <c r="B83" s="75">
        <f>O55</f>
        <v>122522</v>
      </c>
      <c r="C83" s="75">
        <f>O54</f>
        <v>122122</v>
      </c>
      <c r="D83" s="75">
        <f>O53</f>
        <v>106789</v>
      </c>
      <c r="E83" s="75">
        <f>O52</f>
        <v>100100</v>
      </c>
      <c r="F83" s="76">
        <f>O51</f>
        <v>114011</v>
      </c>
      <c r="G83" s="76">
        <f>O50</f>
        <v>111202</v>
      </c>
      <c r="H83" s="76">
        <f>O49</f>
        <v>111283</v>
      </c>
    </row>
    <row r="84" spans="1:8" ht="11.25">
      <c r="A84" s="74" t="s">
        <v>22</v>
      </c>
      <c r="B84" s="75">
        <f>O64</f>
        <v>91488</v>
      </c>
      <c r="C84" s="75">
        <f>O63</f>
        <v>103255</v>
      </c>
      <c r="D84" s="75">
        <f>O62</f>
        <v>98317</v>
      </c>
      <c r="E84" s="75">
        <f>O61</f>
        <v>90767</v>
      </c>
      <c r="F84" s="75">
        <f>O60</f>
        <v>100211</v>
      </c>
      <c r="G84" s="76">
        <f>O59</f>
        <v>106255</v>
      </c>
      <c r="H84" s="76">
        <f>O58</f>
        <v>109722</v>
      </c>
    </row>
    <row r="85" spans="1:8" ht="11.25">
      <c r="A85" s="74" t="s">
        <v>23</v>
      </c>
      <c r="B85" s="75">
        <f>O73</f>
        <v>20508</v>
      </c>
      <c r="C85" s="75">
        <f>O72</f>
        <v>18458</v>
      </c>
      <c r="D85" s="75">
        <f>O71</f>
        <v>15949</v>
      </c>
      <c r="E85" s="75">
        <f>O70</f>
        <v>16358</v>
      </c>
      <c r="F85" s="76">
        <f>O69</f>
        <v>35894</v>
      </c>
      <c r="G85" s="76">
        <f>O68</f>
        <v>33306</v>
      </c>
      <c r="H85" s="76">
        <f>O67</f>
        <v>32431</v>
      </c>
    </row>
    <row r="86" spans="1:8" ht="11.25">
      <c r="A86" s="74" t="s">
        <v>14</v>
      </c>
      <c r="B86" s="77">
        <f>SUM(B78:B85)</f>
        <v>399672</v>
      </c>
      <c r="C86" s="77">
        <f aca="true" t="shared" si="16" ref="C86:H86">SUM(C78:C85)</f>
        <v>420780</v>
      </c>
      <c r="D86" s="77">
        <f t="shared" si="16"/>
        <v>389781</v>
      </c>
      <c r="E86" s="77">
        <f t="shared" si="16"/>
        <v>365108</v>
      </c>
      <c r="F86" s="77">
        <f t="shared" si="16"/>
        <v>424718</v>
      </c>
      <c r="G86" s="77">
        <f t="shared" si="16"/>
        <v>428023</v>
      </c>
      <c r="H86" s="77">
        <f t="shared" si="16"/>
        <v>452795</v>
      </c>
    </row>
  </sheetData>
  <sheetProtection selectLockedCells="1" selectUnlockedCells="1"/>
  <mergeCells count="8">
    <mergeCell ref="A58:A64"/>
    <mergeCell ref="A67:A73"/>
    <mergeCell ref="A2:A8"/>
    <mergeCell ref="A11:A17"/>
    <mergeCell ref="A20:A26"/>
    <mergeCell ref="A30:A36"/>
    <mergeCell ref="A40:A46"/>
    <mergeCell ref="A49:A55"/>
  </mergeCells>
  <printOptions horizontalCentered="1"/>
  <pageMargins left="0.39375" right="0.3541666666666667" top="0.4722222222222222" bottom="0.4326388888888889" header="0.2361111111111111" footer="0.19652777777777777"/>
  <pageSetup horizontalDpi="300" verticalDpi="300" orientation="landscape" paperSize="9"/>
  <headerFooter alignWithMargins="0">
    <oddHeader>&amp;CNávštěvnost objektů NPÚ v Libereckém kraji</oddHeader>
    <oddFooter>&amp;L&amp;8Zdroj: NPÚ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N56"/>
  <sheetViews>
    <sheetView zoomScalePageLayoutView="0" workbookViewId="0" topLeftCell="A23">
      <selection activeCell="B45" activeCellId="1" sqref="B86:H86 B45"/>
    </sheetView>
  </sheetViews>
  <sheetFormatPr defaultColWidth="8.7109375" defaultRowHeight="12.75"/>
  <cols>
    <col min="1" max="16384" width="8.7109375" style="78" customWidth="1"/>
  </cols>
  <sheetData>
    <row r="3" ht="26.25">
      <c r="A3" s="79" t="s">
        <v>25</v>
      </c>
    </row>
    <row r="5" spans="1:66" ht="12.75">
      <c r="A5" s="230" t="s">
        <v>26</v>
      </c>
      <c r="B5" s="231" t="s">
        <v>27</v>
      </c>
      <c r="C5" s="231"/>
      <c r="D5" s="231"/>
      <c r="E5" s="231"/>
      <c r="F5" s="231"/>
      <c r="G5" s="231"/>
      <c r="H5" s="231"/>
      <c r="I5" s="231"/>
      <c r="J5" s="228" t="s">
        <v>28</v>
      </c>
      <c r="K5" s="228"/>
      <c r="L5" s="228"/>
      <c r="M5" s="228"/>
      <c r="N5" s="228"/>
      <c r="O5" s="228"/>
      <c r="P5" s="228"/>
      <c r="Q5" s="228"/>
      <c r="R5" s="229" t="s">
        <v>29</v>
      </c>
      <c r="S5" s="229"/>
      <c r="T5" s="229"/>
      <c r="U5" s="229"/>
      <c r="V5" s="229"/>
      <c r="W5" s="229"/>
      <c r="X5" s="229"/>
      <c r="Y5" s="229"/>
      <c r="Z5" s="228" t="s">
        <v>30</v>
      </c>
      <c r="AA5" s="228"/>
      <c r="AB5" s="228"/>
      <c r="AC5" s="228"/>
      <c r="AD5" s="228"/>
      <c r="AE5" s="228"/>
      <c r="AF5" s="228"/>
      <c r="AG5" s="228"/>
      <c r="AH5" s="229" t="s">
        <v>31</v>
      </c>
      <c r="AI5" s="229"/>
      <c r="AJ5" s="229"/>
      <c r="AK5" s="229"/>
      <c r="AL5" s="229"/>
      <c r="AM5" s="229"/>
      <c r="AN5" s="229"/>
      <c r="AO5" s="229"/>
      <c r="AP5" s="228" t="s">
        <v>32</v>
      </c>
      <c r="AQ5" s="228"/>
      <c r="AR5" s="228"/>
      <c r="AS5" s="228"/>
      <c r="AT5" s="228"/>
      <c r="AU5" s="228"/>
      <c r="AV5" s="228"/>
      <c r="AW5" s="228"/>
      <c r="AX5" s="229" t="s">
        <v>33</v>
      </c>
      <c r="AY5" s="229"/>
      <c r="AZ5" s="229"/>
      <c r="BA5" s="229"/>
      <c r="BB5" s="229"/>
      <c r="BC5" s="229"/>
      <c r="BD5" s="229"/>
      <c r="BE5" s="229"/>
      <c r="BF5" s="228" t="s">
        <v>34</v>
      </c>
      <c r="BG5" s="228"/>
      <c r="BH5" s="228"/>
      <c r="BI5" s="228"/>
      <c r="BJ5" s="228"/>
      <c r="BK5" s="228"/>
      <c r="BL5" s="228"/>
      <c r="BM5" s="228"/>
      <c r="BN5" s="80"/>
    </row>
    <row r="6" spans="1:66" ht="12.75">
      <c r="A6" s="230"/>
      <c r="B6" s="81">
        <v>2007</v>
      </c>
      <c r="C6" s="81">
        <v>2008</v>
      </c>
      <c r="D6" s="82">
        <v>2009</v>
      </c>
      <c r="E6" s="83">
        <v>2010</v>
      </c>
      <c r="F6" s="84">
        <v>2011</v>
      </c>
      <c r="G6" s="85">
        <v>2012</v>
      </c>
      <c r="H6" s="85">
        <v>2013</v>
      </c>
      <c r="I6" s="86" t="s">
        <v>35</v>
      </c>
      <c r="J6" s="87">
        <v>2007</v>
      </c>
      <c r="K6" s="81">
        <v>2008</v>
      </c>
      <c r="L6" s="82">
        <v>2009</v>
      </c>
      <c r="M6" s="82">
        <v>2010</v>
      </c>
      <c r="N6" s="84">
        <v>2011</v>
      </c>
      <c r="O6" s="85">
        <v>2012</v>
      </c>
      <c r="P6" s="88">
        <v>2013</v>
      </c>
      <c r="Q6" s="89" t="s">
        <v>35</v>
      </c>
      <c r="R6" s="90">
        <v>2007</v>
      </c>
      <c r="S6" s="81">
        <v>2008</v>
      </c>
      <c r="T6" s="82">
        <v>2009</v>
      </c>
      <c r="U6" s="84">
        <v>2010</v>
      </c>
      <c r="V6" s="84">
        <v>2011</v>
      </c>
      <c r="W6" s="85">
        <v>2012</v>
      </c>
      <c r="X6" s="85">
        <v>2013</v>
      </c>
      <c r="Y6" s="86" t="s">
        <v>35</v>
      </c>
      <c r="Z6" s="91">
        <v>2007</v>
      </c>
      <c r="AA6" s="92">
        <v>2008</v>
      </c>
      <c r="AB6" s="82">
        <v>2009</v>
      </c>
      <c r="AC6" s="93">
        <v>2010</v>
      </c>
      <c r="AD6" s="93">
        <v>2011</v>
      </c>
      <c r="AE6" s="94">
        <v>2012</v>
      </c>
      <c r="AF6" s="94">
        <v>2013</v>
      </c>
      <c r="AG6" s="86" t="s">
        <v>35</v>
      </c>
      <c r="AH6" s="95">
        <v>2007</v>
      </c>
      <c r="AI6" s="96">
        <v>2008</v>
      </c>
      <c r="AJ6" s="82">
        <v>2009</v>
      </c>
      <c r="AK6" s="84">
        <v>2010</v>
      </c>
      <c r="AL6" s="84">
        <v>2011</v>
      </c>
      <c r="AM6" s="85">
        <v>2012</v>
      </c>
      <c r="AN6" s="85">
        <v>2013</v>
      </c>
      <c r="AO6" s="86" t="s">
        <v>35</v>
      </c>
      <c r="AP6" s="97">
        <v>2007</v>
      </c>
      <c r="AQ6" s="98">
        <v>2008</v>
      </c>
      <c r="AR6" s="82">
        <v>2009</v>
      </c>
      <c r="AS6" s="99">
        <v>2010</v>
      </c>
      <c r="AT6" s="84">
        <v>2011</v>
      </c>
      <c r="AU6" s="85">
        <v>2012</v>
      </c>
      <c r="AV6" s="88">
        <v>2013</v>
      </c>
      <c r="AW6" s="89" t="s">
        <v>35</v>
      </c>
      <c r="AX6" s="92">
        <v>2007</v>
      </c>
      <c r="AY6" s="92">
        <v>2008</v>
      </c>
      <c r="AZ6" s="82">
        <v>2009</v>
      </c>
      <c r="BA6" s="84">
        <v>2010</v>
      </c>
      <c r="BB6" s="84">
        <v>2011</v>
      </c>
      <c r="BC6" s="85">
        <v>2012</v>
      </c>
      <c r="BD6" s="88">
        <v>2013</v>
      </c>
      <c r="BE6" s="89" t="s">
        <v>35</v>
      </c>
      <c r="BF6" s="92">
        <v>2007</v>
      </c>
      <c r="BG6" s="91">
        <v>2008</v>
      </c>
      <c r="BH6" s="100">
        <v>2009</v>
      </c>
      <c r="BI6" s="84">
        <v>2010</v>
      </c>
      <c r="BJ6" s="101">
        <v>2011</v>
      </c>
      <c r="BK6" s="85">
        <v>2012</v>
      </c>
      <c r="BL6" s="88">
        <v>2013</v>
      </c>
      <c r="BM6" s="89" t="s">
        <v>35</v>
      </c>
      <c r="BN6" s="102"/>
    </row>
    <row r="7" spans="1:66" ht="15.75">
      <c r="A7" s="103" t="s">
        <v>36</v>
      </c>
      <c r="B7" s="104">
        <v>0</v>
      </c>
      <c r="C7" s="105">
        <v>0</v>
      </c>
      <c r="D7" s="106">
        <v>0</v>
      </c>
      <c r="E7" s="106">
        <v>0</v>
      </c>
      <c r="F7" s="93">
        <v>0</v>
      </c>
      <c r="G7" s="107">
        <v>0</v>
      </c>
      <c r="H7" s="107">
        <v>0</v>
      </c>
      <c r="I7" s="108">
        <f>SUM(G7-F7)</f>
        <v>0</v>
      </c>
      <c r="J7" s="109">
        <v>0</v>
      </c>
      <c r="K7" s="105">
        <v>0</v>
      </c>
      <c r="L7" s="106">
        <v>0</v>
      </c>
      <c r="M7" s="106">
        <v>0</v>
      </c>
      <c r="N7" s="110">
        <v>0</v>
      </c>
      <c r="O7" s="111">
        <v>0</v>
      </c>
      <c r="P7" s="107">
        <v>0</v>
      </c>
      <c r="Q7" s="108">
        <f>SUM(O7-N7)</f>
        <v>0</v>
      </c>
      <c r="R7" s="109">
        <v>0</v>
      </c>
      <c r="S7" s="105">
        <v>0</v>
      </c>
      <c r="T7" s="106">
        <v>29</v>
      </c>
      <c r="U7" s="110">
        <v>63</v>
      </c>
      <c r="V7" s="110">
        <v>25</v>
      </c>
      <c r="W7" s="111">
        <v>0</v>
      </c>
      <c r="X7" s="107">
        <v>0</v>
      </c>
      <c r="Y7" s="108">
        <v>0</v>
      </c>
      <c r="Z7" s="112">
        <v>401</v>
      </c>
      <c r="AA7" s="105">
        <v>168</v>
      </c>
      <c r="AB7" s="106">
        <v>286</v>
      </c>
      <c r="AC7" s="113">
        <v>26</v>
      </c>
      <c r="AD7" s="113">
        <v>37</v>
      </c>
      <c r="AE7" s="114">
        <v>331</v>
      </c>
      <c r="AF7" s="107">
        <v>0</v>
      </c>
      <c r="AG7" s="108">
        <v>-331</v>
      </c>
      <c r="AH7" s="115">
        <v>0</v>
      </c>
      <c r="AI7" s="105">
        <v>0</v>
      </c>
      <c r="AJ7" s="106">
        <v>0</v>
      </c>
      <c r="AK7" s="110">
        <v>0</v>
      </c>
      <c r="AL7" s="110">
        <v>0</v>
      </c>
      <c r="AM7" s="111">
        <v>0</v>
      </c>
      <c r="AN7" s="107">
        <v>0</v>
      </c>
      <c r="AO7" s="108">
        <f>SUM(AM7-AL7)</f>
        <v>0</v>
      </c>
      <c r="AP7" s="116">
        <v>6647</v>
      </c>
      <c r="AQ7" s="105">
        <v>5544</v>
      </c>
      <c r="AR7" s="106">
        <v>3225</v>
      </c>
      <c r="AS7" s="117">
        <v>3326</v>
      </c>
      <c r="AT7" s="110">
        <v>2405</v>
      </c>
      <c r="AU7" s="111">
        <v>3061</v>
      </c>
      <c r="AV7" s="107">
        <v>3672</v>
      </c>
      <c r="AW7" s="118">
        <v>611</v>
      </c>
      <c r="AX7" s="104">
        <v>0</v>
      </c>
      <c r="AY7" s="105">
        <v>0</v>
      </c>
      <c r="AZ7" s="106">
        <v>0</v>
      </c>
      <c r="BA7" s="110">
        <v>0</v>
      </c>
      <c r="BB7" s="110">
        <v>0</v>
      </c>
      <c r="BC7" s="111">
        <v>0</v>
      </c>
      <c r="BD7" s="107">
        <v>0</v>
      </c>
      <c r="BE7" s="108">
        <f>SUM(BC7-BB7)</f>
        <v>0</v>
      </c>
      <c r="BF7" s="104">
        <v>0</v>
      </c>
      <c r="BG7" s="119">
        <v>0</v>
      </c>
      <c r="BH7" s="120">
        <v>0</v>
      </c>
      <c r="BI7" s="110">
        <v>0</v>
      </c>
      <c r="BJ7" s="121">
        <v>0</v>
      </c>
      <c r="BK7" s="111">
        <v>0</v>
      </c>
      <c r="BL7" s="107">
        <v>0</v>
      </c>
      <c r="BM7" s="108">
        <f>SUM(BK7-BJ7)</f>
        <v>0</v>
      </c>
      <c r="BN7" s="80"/>
    </row>
    <row r="8" spans="1:66" ht="12.75">
      <c r="A8" s="122" t="s">
        <v>37</v>
      </c>
      <c r="B8" s="123">
        <v>0</v>
      </c>
      <c r="C8" s="124">
        <v>0</v>
      </c>
      <c r="D8" s="125">
        <v>0</v>
      </c>
      <c r="E8" s="125">
        <v>0</v>
      </c>
      <c r="F8" s="113">
        <v>0</v>
      </c>
      <c r="G8" s="126">
        <v>0</v>
      </c>
      <c r="H8" s="107">
        <v>0</v>
      </c>
      <c r="I8" s="108">
        <f>SUM(G8-F8)</f>
        <v>0</v>
      </c>
      <c r="J8" s="127">
        <v>0</v>
      </c>
      <c r="K8" s="124">
        <v>0</v>
      </c>
      <c r="L8" s="125">
        <v>0</v>
      </c>
      <c r="M8" s="125">
        <v>11</v>
      </c>
      <c r="N8" s="113">
        <v>16</v>
      </c>
      <c r="O8" s="128">
        <v>26</v>
      </c>
      <c r="P8" s="129">
        <v>0</v>
      </c>
      <c r="Q8" s="108">
        <v>-26</v>
      </c>
      <c r="R8" s="127">
        <v>0</v>
      </c>
      <c r="S8" s="130">
        <v>0</v>
      </c>
      <c r="T8" s="125">
        <v>16</v>
      </c>
      <c r="U8" s="113">
        <v>0</v>
      </c>
      <c r="V8" s="113">
        <v>25</v>
      </c>
      <c r="W8" s="114">
        <v>0</v>
      </c>
      <c r="X8" s="107">
        <v>0</v>
      </c>
      <c r="Y8" s="108">
        <v>0</v>
      </c>
      <c r="Z8" s="131">
        <v>179</v>
      </c>
      <c r="AA8" s="124">
        <v>188</v>
      </c>
      <c r="AB8" s="125">
        <v>119</v>
      </c>
      <c r="AC8" s="113">
        <v>0</v>
      </c>
      <c r="AD8" s="113">
        <v>40</v>
      </c>
      <c r="AE8" s="114">
        <v>0</v>
      </c>
      <c r="AF8" s="107">
        <v>0</v>
      </c>
      <c r="AG8" s="108">
        <v>0</v>
      </c>
      <c r="AH8" s="132">
        <v>0</v>
      </c>
      <c r="AI8" s="124">
        <v>0</v>
      </c>
      <c r="AJ8" s="125">
        <v>0</v>
      </c>
      <c r="AK8" s="113">
        <v>0</v>
      </c>
      <c r="AL8" s="113">
        <v>0</v>
      </c>
      <c r="AM8" s="114">
        <v>0</v>
      </c>
      <c r="AN8" s="107">
        <v>0</v>
      </c>
      <c r="AO8" s="108">
        <f>SUM(AM8-AL8)</f>
        <v>0</v>
      </c>
      <c r="AP8" s="133">
        <v>2028</v>
      </c>
      <c r="AQ8" s="124">
        <v>2337</v>
      </c>
      <c r="AR8" s="125">
        <v>1215</v>
      </c>
      <c r="AS8" s="134">
        <v>1406</v>
      </c>
      <c r="AT8" s="113">
        <v>2443</v>
      </c>
      <c r="AU8" s="114">
        <v>2936</v>
      </c>
      <c r="AV8" s="107">
        <v>2855</v>
      </c>
      <c r="AW8" s="108">
        <v>-81</v>
      </c>
      <c r="AX8" s="123">
        <v>0</v>
      </c>
      <c r="AY8" s="124">
        <v>0</v>
      </c>
      <c r="AZ8" s="125">
        <v>0</v>
      </c>
      <c r="BA8" s="113">
        <v>0</v>
      </c>
      <c r="BB8" s="113">
        <v>0</v>
      </c>
      <c r="BC8" s="114">
        <v>0</v>
      </c>
      <c r="BD8" s="107">
        <v>0</v>
      </c>
      <c r="BE8" s="108">
        <f>SUM(BC8-BB8)</f>
        <v>0</v>
      </c>
      <c r="BF8" s="123">
        <v>0</v>
      </c>
      <c r="BG8" s="135">
        <v>0</v>
      </c>
      <c r="BH8" s="136">
        <v>0</v>
      </c>
      <c r="BI8" s="113">
        <v>0</v>
      </c>
      <c r="BJ8" s="137">
        <v>0</v>
      </c>
      <c r="BK8" s="114">
        <v>0</v>
      </c>
      <c r="BL8" s="107">
        <v>0</v>
      </c>
      <c r="BM8" s="108">
        <f>SUM(BK8-BJ8)</f>
        <v>0</v>
      </c>
      <c r="BN8" s="80"/>
    </row>
    <row r="9" spans="1:66" ht="12.75">
      <c r="A9" s="122" t="s">
        <v>38</v>
      </c>
      <c r="B9" s="123">
        <v>0</v>
      </c>
      <c r="C9" s="124">
        <v>0</v>
      </c>
      <c r="D9" s="125">
        <v>0</v>
      </c>
      <c r="E9" s="125">
        <v>0</v>
      </c>
      <c r="F9" s="113">
        <v>0</v>
      </c>
      <c r="G9" s="126">
        <v>47</v>
      </c>
      <c r="H9" s="107">
        <v>0</v>
      </c>
      <c r="I9" s="108">
        <v>-47</v>
      </c>
      <c r="J9" s="127">
        <v>68</v>
      </c>
      <c r="K9" s="124">
        <v>160</v>
      </c>
      <c r="L9" s="125">
        <v>143</v>
      </c>
      <c r="M9" s="125">
        <v>19</v>
      </c>
      <c r="N9" s="113">
        <v>15</v>
      </c>
      <c r="O9" s="114">
        <v>51</v>
      </c>
      <c r="P9" s="107">
        <v>184</v>
      </c>
      <c r="Q9" s="118">
        <v>133</v>
      </c>
      <c r="R9" s="127">
        <v>0</v>
      </c>
      <c r="S9" s="124">
        <v>70</v>
      </c>
      <c r="T9" s="125">
        <v>58</v>
      </c>
      <c r="U9" s="113">
        <v>1</v>
      </c>
      <c r="V9" s="113">
        <v>0</v>
      </c>
      <c r="W9" s="114">
        <v>22</v>
      </c>
      <c r="X9" s="107">
        <v>62</v>
      </c>
      <c r="Y9" s="118">
        <v>40</v>
      </c>
      <c r="Z9" s="131">
        <v>331</v>
      </c>
      <c r="AA9" s="124">
        <v>508</v>
      </c>
      <c r="AB9" s="125">
        <v>142</v>
      </c>
      <c r="AC9" s="113">
        <v>28</v>
      </c>
      <c r="AD9" s="113">
        <v>70</v>
      </c>
      <c r="AE9" s="114">
        <v>157</v>
      </c>
      <c r="AF9" s="107">
        <v>163</v>
      </c>
      <c r="AG9" s="118">
        <v>6</v>
      </c>
      <c r="AH9" s="132">
        <v>0</v>
      </c>
      <c r="AI9" s="124">
        <v>0</v>
      </c>
      <c r="AJ9" s="125">
        <v>0</v>
      </c>
      <c r="AK9" s="113">
        <v>1</v>
      </c>
      <c r="AL9" s="113">
        <v>0</v>
      </c>
      <c r="AM9" s="114">
        <v>3</v>
      </c>
      <c r="AN9" s="107">
        <v>232</v>
      </c>
      <c r="AO9" s="118">
        <v>229</v>
      </c>
      <c r="AP9" s="133">
        <v>4547</v>
      </c>
      <c r="AQ9" s="124">
        <v>5969</v>
      </c>
      <c r="AR9" s="125">
        <v>3222</v>
      </c>
      <c r="AS9" s="134">
        <v>7284</v>
      </c>
      <c r="AT9" s="113">
        <v>2775</v>
      </c>
      <c r="AU9" s="114">
        <v>4048</v>
      </c>
      <c r="AV9" s="107">
        <v>7248</v>
      </c>
      <c r="AW9" s="118">
        <v>3200</v>
      </c>
      <c r="AX9" s="123">
        <v>0</v>
      </c>
      <c r="AY9" s="124">
        <v>0</v>
      </c>
      <c r="AZ9" s="125">
        <v>0</v>
      </c>
      <c r="BA9" s="113">
        <v>0</v>
      </c>
      <c r="BB9" s="113">
        <v>0</v>
      </c>
      <c r="BC9" s="114">
        <v>39</v>
      </c>
      <c r="BD9" s="107">
        <v>131</v>
      </c>
      <c r="BE9" s="118">
        <v>92</v>
      </c>
      <c r="BF9" s="123">
        <v>24</v>
      </c>
      <c r="BG9" s="138">
        <v>95</v>
      </c>
      <c r="BH9" s="139">
        <v>75</v>
      </c>
      <c r="BI9" s="140">
        <v>102</v>
      </c>
      <c r="BJ9" s="141">
        <v>0</v>
      </c>
      <c r="BK9" s="142">
        <v>14</v>
      </c>
      <c r="BL9" s="143">
        <v>69</v>
      </c>
      <c r="BM9" s="118">
        <v>55</v>
      </c>
      <c r="BN9" s="144"/>
    </row>
    <row r="10" spans="1:66" ht="12.75">
      <c r="A10" s="122" t="s">
        <v>39</v>
      </c>
      <c r="B10" s="123">
        <v>4606</v>
      </c>
      <c r="C10" s="124">
        <v>1535</v>
      </c>
      <c r="D10" s="125">
        <v>3450</v>
      </c>
      <c r="E10" s="125">
        <v>3145</v>
      </c>
      <c r="F10" s="113">
        <v>4222</v>
      </c>
      <c r="G10" s="126">
        <v>2769</v>
      </c>
      <c r="H10" s="107">
        <v>953</v>
      </c>
      <c r="I10" s="108">
        <v>-1816</v>
      </c>
      <c r="J10" s="127">
        <v>3399</v>
      </c>
      <c r="K10" s="124">
        <v>2111</v>
      </c>
      <c r="L10" s="125">
        <v>3216</v>
      </c>
      <c r="M10" s="125">
        <v>2866</v>
      </c>
      <c r="N10" s="113">
        <v>2511</v>
      </c>
      <c r="O10" s="114">
        <v>2390</v>
      </c>
      <c r="P10" s="107">
        <v>2043</v>
      </c>
      <c r="Q10" s="108">
        <v>-347</v>
      </c>
      <c r="R10" s="127">
        <v>1406</v>
      </c>
      <c r="S10" s="124">
        <v>557</v>
      </c>
      <c r="T10" s="125">
        <v>1053</v>
      </c>
      <c r="U10" s="113">
        <v>1471</v>
      </c>
      <c r="V10" s="113">
        <v>1027</v>
      </c>
      <c r="W10" s="114">
        <v>846</v>
      </c>
      <c r="X10" s="107">
        <v>567</v>
      </c>
      <c r="Y10" s="108">
        <v>-279</v>
      </c>
      <c r="Z10" s="131">
        <v>1274</v>
      </c>
      <c r="AA10" s="124">
        <v>948</v>
      </c>
      <c r="AB10" s="125">
        <v>3319</v>
      </c>
      <c r="AC10" s="113">
        <v>2052</v>
      </c>
      <c r="AD10" s="113">
        <v>1210</v>
      </c>
      <c r="AE10" s="114">
        <v>1310</v>
      </c>
      <c r="AF10" s="107">
        <v>958</v>
      </c>
      <c r="AG10" s="108">
        <v>-352</v>
      </c>
      <c r="AH10" s="132">
        <v>1939</v>
      </c>
      <c r="AI10" s="124">
        <v>812</v>
      </c>
      <c r="AJ10" s="125">
        <v>2176</v>
      </c>
      <c r="AK10" s="113">
        <v>1764</v>
      </c>
      <c r="AL10" s="113">
        <v>2065</v>
      </c>
      <c r="AM10" s="114">
        <v>2000</v>
      </c>
      <c r="AN10" s="107">
        <v>906</v>
      </c>
      <c r="AO10" s="108">
        <v>-1094</v>
      </c>
      <c r="AP10" s="133">
        <v>9328</v>
      </c>
      <c r="AQ10" s="124">
        <v>8587</v>
      </c>
      <c r="AR10" s="125">
        <v>7233</v>
      </c>
      <c r="AS10" s="134">
        <v>7147</v>
      </c>
      <c r="AT10" s="113">
        <v>12966</v>
      </c>
      <c r="AU10" s="114">
        <v>9245</v>
      </c>
      <c r="AV10" s="107">
        <v>5178</v>
      </c>
      <c r="AW10" s="108">
        <v>-4067</v>
      </c>
      <c r="AX10" s="123">
        <v>9550</v>
      </c>
      <c r="AY10" s="124">
        <v>2581</v>
      </c>
      <c r="AZ10" s="125">
        <v>6077</v>
      </c>
      <c r="BA10" s="113">
        <v>4559</v>
      </c>
      <c r="BB10" s="113">
        <v>6245</v>
      </c>
      <c r="BC10" s="114">
        <v>3956</v>
      </c>
      <c r="BD10" s="107">
        <v>1921</v>
      </c>
      <c r="BE10" s="108">
        <v>-2035</v>
      </c>
      <c r="BF10" s="123">
        <v>1770</v>
      </c>
      <c r="BG10" s="135">
        <v>642</v>
      </c>
      <c r="BH10" s="136">
        <v>1009</v>
      </c>
      <c r="BI10" s="113">
        <v>1166</v>
      </c>
      <c r="BJ10" s="137">
        <v>799</v>
      </c>
      <c r="BK10" s="114">
        <v>827</v>
      </c>
      <c r="BL10" s="107">
        <v>223</v>
      </c>
      <c r="BM10" s="108">
        <v>-604</v>
      </c>
      <c r="BN10" s="80"/>
    </row>
    <row r="11" spans="1:66" ht="12.75">
      <c r="A11" s="122" t="s">
        <v>40</v>
      </c>
      <c r="B11" s="123">
        <v>7334</v>
      </c>
      <c r="C11" s="124">
        <v>7665</v>
      </c>
      <c r="D11" s="125">
        <v>8488</v>
      </c>
      <c r="E11" s="125">
        <v>5272</v>
      </c>
      <c r="F11" s="113">
        <v>6655</v>
      </c>
      <c r="G11" s="145">
        <v>7174</v>
      </c>
      <c r="H11" s="146">
        <v>6078</v>
      </c>
      <c r="I11" s="147">
        <v>-1096</v>
      </c>
      <c r="J11" s="127">
        <v>6547</v>
      </c>
      <c r="K11" s="124">
        <v>8170</v>
      </c>
      <c r="L11" s="125">
        <v>7951</v>
      </c>
      <c r="M11" s="125">
        <v>5779</v>
      </c>
      <c r="N11" s="113">
        <v>4250</v>
      </c>
      <c r="O11" s="148">
        <v>4855</v>
      </c>
      <c r="P11" s="145">
        <v>6101</v>
      </c>
      <c r="Q11" s="149">
        <v>1246</v>
      </c>
      <c r="R11" s="127">
        <v>1541</v>
      </c>
      <c r="S11" s="124">
        <v>1906</v>
      </c>
      <c r="T11" s="125">
        <v>1836</v>
      </c>
      <c r="U11" s="113">
        <v>1586</v>
      </c>
      <c r="V11" s="137">
        <v>1336</v>
      </c>
      <c r="W11" s="126">
        <v>1965</v>
      </c>
      <c r="X11" s="145">
        <v>1856</v>
      </c>
      <c r="Y11" s="150">
        <v>-109</v>
      </c>
      <c r="Z11" s="131">
        <v>2740</v>
      </c>
      <c r="AA11" s="124">
        <v>3872</v>
      </c>
      <c r="AB11" s="125">
        <v>3010</v>
      </c>
      <c r="AC11" s="113">
        <v>2850</v>
      </c>
      <c r="AD11" s="113">
        <v>2327</v>
      </c>
      <c r="AE11" s="148">
        <v>2396</v>
      </c>
      <c r="AF11" s="148">
        <v>2683</v>
      </c>
      <c r="AG11" s="151">
        <v>287</v>
      </c>
      <c r="AH11" s="132">
        <v>3464</v>
      </c>
      <c r="AI11" s="124">
        <v>2953</v>
      </c>
      <c r="AJ11" s="125">
        <v>2793</v>
      </c>
      <c r="AK11" s="113">
        <v>3721</v>
      </c>
      <c r="AL11" s="113">
        <v>3851</v>
      </c>
      <c r="AM11" s="148">
        <v>4385</v>
      </c>
      <c r="AN11" s="148">
        <v>3617</v>
      </c>
      <c r="AO11" s="150">
        <v>-768</v>
      </c>
      <c r="AP11" s="133">
        <v>15136</v>
      </c>
      <c r="AQ11" s="124">
        <v>17201</v>
      </c>
      <c r="AR11" s="125">
        <v>14430</v>
      </c>
      <c r="AS11" s="134">
        <v>14264</v>
      </c>
      <c r="AT11" s="113">
        <v>13770</v>
      </c>
      <c r="AU11" s="148">
        <v>12884</v>
      </c>
      <c r="AV11" s="145">
        <v>10136</v>
      </c>
      <c r="AW11" s="152">
        <v>-2748</v>
      </c>
      <c r="AX11" s="123">
        <v>10908</v>
      </c>
      <c r="AY11" s="124">
        <v>17364</v>
      </c>
      <c r="AZ11" s="125">
        <v>15070</v>
      </c>
      <c r="BA11" s="113">
        <v>8358</v>
      </c>
      <c r="BB11" s="113">
        <v>9715</v>
      </c>
      <c r="BC11" s="148">
        <v>11284</v>
      </c>
      <c r="BD11" s="145">
        <v>9327</v>
      </c>
      <c r="BE11" s="152">
        <v>-1957</v>
      </c>
      <c r="BF11" s="123">
        <v>2931</v>
      </c>
      <c r="BG11" s="135">
        <v>2234</v>
      </c>
      <c r="BH11" s="136">
        <v>2724</v>
      </c>
      <c r="BI11" s="113">
        <v>2023</v>
      </c>
      <c r="BJ11" s="137">
        <v>1707</v>
      </c>
      <c r="BK11" s="148">
        <v>1486</v>
      </c>
      <c r="BL11" s="145">
        <v>1829</v>
      </c>
      <c r="BM11" s="153">
        <v>343</v>
      </c>
      <c r="BN11" s="80"/>
    </row>
    <row r="12" spans="1:66" ht="12.75">
      <c r="A12" s="122" t="s">
        <v>41</v>
      </c>
      <c r="B12" s="123">
        <v>8405</v>
      </c>
      <c r="C12" s="124">
        <v>7806</v>
      </c>
      <c r="D12" s="125">
        <v>7891</v>
      </c>
      <c r="E12" s="125">
        <v>7603</v>
      </c>
      <c r="F12" s="113">
        <v>7996</v>
      </c>
      <c r="G12" s="145">
        <v>8304</v>
      </c>
      <c r="H12" s="146">
        <v>7030</v>
      </c>
      <c r="I12" s="108">
        <v>-1274</v>
      </c>
      <c r="J12" s="127">
        <v>5758</v>
      </c>
      <c r="K12" s="124">
        <v>5422</v>
      </c>
      <c r="L12" s="125">
        <v>6410</v>
      </c>
      <c r="M12" s="125">
        <v>5843</v>
      </c>
      <c r="N12" s="113">
        <v>5026</v>
      </c>
      <c r="O12" s="148">
        <v>4367</v>
      </c>
      <c r="P12" s="145">
        <v>4507</v>
      </c>
      <c r="Q12" s="153">
        <v>140</v>
      </c>
      <c r="R12" s="127">
        <v>1601</v>
      </c>
      <c r="S12" s="124">
        <v>1577</v>
      </c>
      <c r="T12" s="125">
        <v>1819</v>
      </c>
      <c r="U12" s="113">
        <v>1708</v>
      </c>
      <c r="V12" s="137">
        <v>2816</v>
      </c>
      <c r="W12" s="145">
        <v>2052</v>
      </c>
      <c r="X12" s="145">
        <v>1961</v>
      </c>
      <c r="Y12" s="154">
        <v>-91</v>
      </c>
      <c r="Z12" s="155">
        <v>3942</v>
      </c>
      <c r="AA12" s="124">
        <v>3684</v>
      </c>
      <c r="AB12" s="125">
        <v>3479</v>
      </c>
      <c r="AC12" s="113">
        <v>3693</v>
      </c>
      <c r="AD12" s="113">
        <v>2797</v>
      </c>
      <c r="AE12" s="148">
        <v>2945</v>
      </c>
      <c r="AF12" s="148">
        <v>3325</v>
      </c>
      <c r="AG12" s="151">
        <v>380</v>
      </c>
      <c r="AH12" s="132">
        <v>4044</v>
      </c>
      <c r="AI12" s="124">
        <v>3403</v>
      </c>
      <c r="AJ12" s="125">
        <v>3441</v>
      </c>
      <c r="AK12" s="113">
        <v>4169</v>
      </c>
      <c r="AL12" s="113">
        <v>4113</v>
      </c>
      <c r="AM12" s="148">
        <v>4170</v>
      </c>
      <c r="AN12" s="148">
        <v>4249</v>
      </c>
      <c r="AO12" s="151">
        <v>79</v>
      </c>
      <c r="AP12" s="133">
        <v>10866</v>
      </c>
      <c r="AQ12" s="124">
        <v>12299</v>
      </c>
      <c r="AR12" s="125">
        <v>11213</v>
      </c>
      <c r="AS12" s="134">
        <v>11914</v>
      </c>
      <c r="AT12" s="113">
        <v>10540</v>
      </c>
      <c r="AU12" s="148">
        <v>10331</v>
      </c>
      <c r="AV12" s="145">
        <v>9112</v>
      </c>
      <c r="AW12" s="152">
        <v>-1219</v>
      </c>
      <c r="AX12" s="123">
        <v>13092</v>
      </c>
      <c r="AY12" s="124">
        <v>12881</v>
      </c>
      <c r="AZ12" s="125">
        <v>11804</v>
      </c>
      <c r="BA12" s="113">
        <v>11803</v>
      </c>
      <c r="BB12" s="113">
        <v>11967</v>
      </c>
      <c r="BC12" s="148">
        <v>11445</v>
      </c>
      <c r="BD12" s="145">
        <v>10257</v>
      </c>
      <c r="BE12" s="152">
        <v>-1188</v>
      </c>
      <c r="BF12" s="123">
        <v>3216</v>
      </c>
      <c r="BG12" s="135">
        <v>2301</v>
      </c>
      <c r="BH12" s="136">
        <v>2181</v>
      </c>
      <c r="BI12" s="113">
        <v>2670</v>
      </c>
      <c r="BJ12" s="137">
        <v>2362</v>
      </c>
      <c r="BK12" s="148">
        <v>1546</v>
      </c>
      <c r="BL12" s="145">
        <v>1913</v>
      </c>
      <c r="BM12" s="153">
        <v>367</v>
      </c>
      <c r="BN12" s="80"/>
    </row>
    <row r="13" spans="1:66" ht="12.75">
      <c r="A13" s="122" t="s">
        <v>42</v>
      </c>
      <c r="B13" s="123">
        <v>20415</v>
      </c>
      <c r="C13" s="124">
        <v>16596</v>
      </c>
      <c r="D13" s="125">
        <v>17173</v>
      </c>
      <c r="E13" s="125">
        <v>17779</v>
      </c>
      <c r="F13" s="156">
        <v>18779</v>
      </c>
      <c r="G13" s="157">
        <v>16848</v>
      </c>
      <c r="H13" s="158">
        <v>15298</v>
      </c>
      <c r="I13" s="108">
        <v>-1550</v>
      </c>
      <c r="J13" s="127">
        <v>13695</v>
      </c>
      <c r="K13" s="124">
        <v>11876</v>
      </c>
      <c r="L13" s="125">
        <v>12297</v>
      </c>
      <c r="M13" s="125">
        <v>11045</v>
      </c>
      <c r="N13" s="159">
        <v>10197</v>
      </c>
      <c r="O13" s="148">
        <v>8133</v>
      </c>
      <c r="P13" s="145">
        <v>8127</v>
      </c>
      <c r="Q13" s="152">
        <v>-6</v>
      </c>
      <c r="R13" s="127">
        <v>5218</v>
      </c>
      <c r="S13" s="124">
        <v>4198</v>
      </c>
      <c r="T13" s="125">
        <v>5166</v>
      </c>
      <c r="U13" s="113">
        <v>5037</v>
      </c>
      <c r="V13" s="160">
        <v>4903</v>
      </c>
      <c r="W13" s="145">
        <v>5888</v>
      </c>
      <c r="X13" s="145">
        <v>4090</v>
      </c>
      <c r="Y13" s="150">
        <v>-1798</v>
      </c>
      <c r="Z13" s="131">
        <v>9219</v>
      </c>
      <c r="AA13" s="124">
        <v>8047</v>
      </c>
      <c r="AB13" s="125">
        <v>7294</v>
      </c>
      <c r="AC13" s="113">
        <v>6972</v>
      </c>
      <c r="AD13" s="159">
        <v>8930</v>
      </c>
      <c r="AE13" s="148">
        <v>6047</v>
      </c>
      <c r="AF13" s="148">
        <v>6042</v>
      </c>
      <c r="AG13" s="161">
        <v>-5</v>
      </c>
      <c r="AH13" s="132">
        <v>6695</v>
      </c>
      <c r="AI13" s="124">
        <v>7705</v>
      </c>
      <c r="AJ13" s="125">
        <v>7443</v>
      </c>
      <c r="AK13" s="113">
        <v>8353</v>
      </c>
      <c r="AL13" s="159">
        <v>6556</v>
      </c>
      <c r="AM13" s="148">
        <v>7478</v>
      </c>
      <c r="AN13" s="148">
        <v>6262</v>
      </c>
      <c r="AO13" s="150">
        <v>-1216</v>
      </c>
      <c r="AP13" s="133">
        <v>21511</v>
      </c>
      <c r="AQ13" s="124">
        <v>26133</v>
      </c>
      <c r="AR13" s="125">
        <v>23620</v>
      </c>
      <c r="AS13" s="134">
        <v>24093</v>
      </c>
      <c r="AT13" s="159">
        <v>24234</v>
      </c>
      <c r="AU13" s="148">
        <v>17196</v>
      </c>
      <c r="AV13" s="145">
        <v>16829</v>
      </c>
      <c r="AW13" s="152">
        <v>-367</v>
      </c>
      <c r="AX13" s="123">
        <v>33045</v>
      </c>
      <c r="AY13" s="124">
        <v>29562</v>
      </c>
      <c r="AZ13" s="125">
        <v>28621</v>
      </c>
      <c r="BA13" s="113">
        <v>27682</v>
      </c>
      <c r="BB13" s="159">
        <v>29372</v>
      </c>
      <c r="BC13" s="148">
        <v>28824</v>
      </c>
      <c r="BD13" s="145">
        <v>25853</v>
      </c>
      <c r="BE13" s="162">
        <v>-2971</v>
      </c>
      <c r="BF13" s="123">
        <v>7137</v>
      </c>
      <c r="BG13" s="135">
        <v>5350</v>
      </c>
      <c r="BH13" s="136">
        <v>5223</v>
      </c>
      <c r="BI13" s="113">
        <v>6039</v>
      </c>
      <c r="BJ13" s="160">
        <v>5604</v>
      </c>
      <c r="BK13" s="148">
        <v>4599</v>
      </c>
      <c r="BL13" s="145">
        <v>3711</v>
      </c>
      <c r="BM13" s="152">
        <v>-888</v>
      </c>
      <c r="BN13" s="80"/>
    </row>
    <row r="14" spans="1:66" ht="12.75">
      <c r="A14" s="122" t="s">
        <v>43</v>
      </c>
      <c r="B14" s="163">
        <v>19617</v>
      </c>
      <c r="C14" s="124">
        <v>17418</v>
      </c>
      <c r="D14" s="125">
        <v>18502</v>
      </c>
      <c r="E14" s="164">
        <v>13777</v>
      </c>
      <c r="F14" s="165">
        <v>15732</v>
      </c>
      <c r="G14" s="145">
        <v>16945</v>
      </c>
      <c r="H14" s="146">
        <v>16201</v>
      </c>
      <c r="I14" s="108">
        <v>-744</v>
      </c>
      <c r="J14" s="127">
        <v>13199</v>
      </c>
      <c r="K14" s="124">
        <v>13974</v>
      </c>
      <c r="L14" s="125">
        <v>12393</v>
      </c>
      <c r="M14" s="166">
        <v>5195</v>
      </c>
      <c r="N14" s="167">
        <v>10581</v>
      </c>
      <c r="O14" s="168">
        <v>9475</v>
      </c>
      <c r="P14" s="169">
        <v>10288</v>
      </c>
      <c r="Q14" s="149">
        <v>813</v>
      </c>
      <c r="R14" s="127">
        <v>6931</v>
      </c>
      <c r="S14" s="124">
        <v>6484</v>
      </c>
      <c r="T14" s="125">
        <v>5157</v>
      </c>
      <c r="U14" s="170">
        <v>2257</v>
      </c>
      <c r="V14" s="171">
        <v>4017</v>
      </c>
      <c r="W14" s="169">
        <v>5163</v>
      </c>
      <c r="X14" s="169">
        <v>4854</v>
      </c>
      <c r="Y14" s="172">
        <v>-309</v>
      </c>
      <c r="Z14" s="131">
        <v>8682</v>
      </c>
      <c r="AA14" s="124">
        <v>7967</v>
      </c>
      <c r="AB14" s="125">
        <v>6467</v>
      </c>
      <c r="AC14" s="170">
        <v>7388</v>
      </c>
      <c r="AD14" s="167">
        <v>6620</v>
      </c>
      <c r="AE14" s="168">
        <v>6317</v>
      </c>
      <c r="AF14" s="168">
        <v>6574</v>
      </c>
      <c r="AG14" s="151">
        <v>257</v>
      </c>
      <c r="AH14" s="132">
        <v>7232</v>
      </c>
      <c r="AI14" s="124">
        <v>8058</v>
      </c>
      <c r="AJ14" s="125">
        <v>7848</v>
      </c>
      <c r="AK14" s="170">
        <v>6397</v>
      </c>
      <c r="AL14" s="167">
        <v>7133</v>
      </c>
      <c r="AM14" s="168">
        <v>7987</v>
      </c>
      <c r="AN14" s="168">
        <v>6998</v>
      </c>
      <c r="AO14" s="150">
        <v>-989</v>
      </c>
      <c r="AP14" s="133">
        <v>20399</v>
      </c>
      <c r="AQ14" s="124">
        <v>27064</v>
      </c>
      <c r="AR14" s="125">
        <v>27525</v>
      </c>
      <c r="AS14" s="173">
        <v>25755</v>
      </c>
      <c r="AT14" s="156">
        <v>21017</v>
      </c>
      <c r="AU14" s="174">
        <v>20557</v>
      </c>
      <c r="AV14" s="157">
        <v>18810</v>
      </c>
      <c r="AW14" s="152">
        <v>-1747</v>
      </c>
      <c r="AX14" s="123">
        <v>36696</v>
      </c>
      <c r="AY14" s="124">
        <v>31321</v>
      </c>
      <c r="AZ14" s="125">
        <v>32017</v>
      </c>
      <c r="BA14" s="170">
        <v>26978</v>
      </c>
      <c r="BB14" s="167">
        <v>29808</v>
      </c>
      <c r="BC14" s="168">
        <v>31266</v>
      </c>
      <c r="BD14" s="169">
        <v>30831</v>
      </c>
      <c r="BE14" s="162">
        <v>-435</v>
      </c>
      <c r="BF14" s="123">
        <v>6734</v>
      </c>
      <c r="BG14" s="135">
        <v>5712</v>
      </c>
      <c r="BH14" s="136">
        <v>4967</v>
      </c>
      <c r="BI14" s="170">
        <v>5308</v>
      </c>
      <c r="BJ14" s="171">
        <v>4732</v>
      </c>
      <c r="BK14" s="168">
        <v>4686</v>
      </c>
      <c r="BL14" s="169">
        <v>4629</v>
      </c>
      <c r="BM14" s="152">
        <v>-57</v>
      </c>
      <c r="BN14" s="80"/>
    </row>
    <row r="15" spans="1:66" ht="12.75">
      <c r="A15" s="122" t="s">
        <v>44</v>
      </c>
      <c r="B15" s="163">
        <v>4222</v>
      </c>
      <c r="C15" s="175">
        <v>4659</v>
      </c>
      <c r="D15" s="125">
        <v>6179</v>
      </c>
      <c r="E15" s="125">
        <v>4576</v>
      </c>
      <c r="F15" s="159">
        <v>7092</v>
      </c>
      <c r="G15" s="145">
        <v>5735</v>
      </c>
      <c r="H15" s="146">
        <v>4385</v>
      </c>
      <c r="I15" s="108">
        <v>-1350</v>
      </c>
      <c r="J15" s="176">
        <v>6318</v>
      </c>
      <c r="K15" s="175">
        <v>5232</v>
      </c>
      <c r="L15" s="125">
        <v>5950</v>
      </c>
      <c r="M15" s="125">
        <v>4572</v>
      </c>
      <c r="N15" s="159">
        <v>4776</v>
      </c>
      <c r="O15" s="148">
        <v>4503</v>
      </c>
      <c r="P15" s="145">
        <v>3890</v>
      </c>
      <c r="Q15" s="152">
        <v>-613</v>
      </c>
      <c r="R15" s="176">
        <v>1516</v>
      </c>
      <c r="S15" s="175">
        <v>1855</v>
      </c>
      <c r="T15" s="125">
        <v>1605</v>
      </c>
      <c r="U15" s="113">
        <v>1079</v>
      </c>
      <c r="V15" s="160">
        <v>2605</v>
      </c>
      <c r="W15" s="145">
        <v>1785</v>
      </c>
      <c r="X15" s="145">
        <v>1717</v>
      </c>
      <c r="Y15" s="172">
        <v>-68</v>
      </c>
      <c r="Z15" s="131">
        <v>2905</v>
      </c>
      <c r="AA15" s="175">
        <v>2405</v>
      </c>
      <c r="AB15" s="125">
        <v>2494</v>
      </c>
      <c r="AC15" s="113">
        <v>3073</v>
      </c>
      <c r="AD15" s="159">
        <v>3138</v>
      </c>
      <c r="AE15" s="148">
        <v>3080</v>
      </c>
      <c r="AF15" s="148">
        <v>2439</v>
      </c>
      <c r="AG15" s="150">
        <v>-641</v>
      </c>
      <c r="AH15" s="177">
        <v>2086</v>
      </c>
      <c r="AI15" s="175">
        <v>2091</v>
      </c>
      <c r="AJ15" s="125">
        <v>2432</v>
      </c>
      <c r="AK15" s="113">
        <v>3500</v>
      </c>
      <c r="AL15" s="159">
        <v>3117</v>
      </c>
      <c r="AM15" s="148">
        <v>3817</v>
      </c>
      <c r="AN15" s="148">
        <v>2390</v>
      </c>
      <c r="AO15" s="150">
        <v>-1427</v>
      </c>
      <c r="AP15" s="133">
        <v>11560</v>
      </c>
      <c r="AQ15" s="124">
        <v>9892</v>
      </c>
      <c r="AR15" s="125">
        <v>10552</v>
      </c>
      <c r="AS15" s="117">
        <v>8851</v>
      </c>
      <c r="AT15" s="178">
        <v>9931</v>
      </c>
      <c r="AU15" s="179">
        <v>8029</v>
      </c>
      <c r="AV15" s="146">
        <v>6662</v>
      </c>
      <c r="AW15" s="162">
        <v>-1367</v>
      </c>
      <c r="AX15" s="163">
        <v>8533</v>
      </c>
      <c r="AY15" s="175">
        <v>8746</v>
      </c>
      <c r="AZ15" s="125">
        <v>10990</v>
      </c>
      <c r="BA15" s="113">
        <v>7355</v>
      </c>
      <c r="BB15" s="159">
        <v>11184</v>
      </c>
      <c r="BC15" s="148">
        <v>9348</v>
      </c>
      <c r="BD15" s="145">
        <v>8038</v>
      </c>
      <c r="BE15" s="162">
        <v>-1310</v>
      </c>
      <c r="BF15" s="163">
        <v>2186</v>
      </c>
      <c r="BG15" s="180">
        <v>1634</v>
      </c>
      <c r="BH15" s="136">
        <v>2234</v>
      </c>
      <c r="BI15" s="113">
        <v>1984</v>
      </c>
      <c r="BJ15" s="160">
        <v>1952</v>
      </c>
      <c r="BK15" s="148">
        <v>1880</v>
      </c>
      <c r="BL15" s="145">
        <v>1725</v>
      </c>
      <c r="BM15" s="152">
        <v>-155</v>
      </c>
      <c r="BN15" s="181"/>
    </row>
    <row r="16" spans="1:66" ht="12.75">
      <c r="A16" s="122" t="s">
        <v>45</v>
      </c>
      <c r="B16" s="123">
        <v>1104</v>
      </c>
      <c r="C16" s="124">
        <v>1820</v>
      </c>
      <c r="D16" s="125">
        <v>1374</v>
      </c>
      <c r="E16" s="125">
        <v>2543</v>
      </c>
      <c r="F16" s="159">
        <v>2766</v>
      </c>
      <c r="G16" s="145">
        <v>912</v>
      </c>
      <c r="H16" s="146">
        <v>2298</v>
      </c>
      <c r="I16" s="118">
        <v>1386</v>
      </c>
      <c r="J16" s="127">
        <v>3141</v>
      </c>
      <c r="K16" s="124">
        <v>3628</v>
      </c>
      <c r="L16" s="125">
        <v>3305</v>
      </c>
      <c r="M16" s="125">
        <v>3185</v>
      </c>
      <c r="N16" s="159">
        <v>2748</v>
      </c>
      <c r="O16" s="148">
        <v>2452</v>
      </c>
      <c r="P16" s="145">
        <v>2994</v>
      </c>
      <c r="Q16" s="153">
        <v>542</v>
      </c>
      <c r="R16" s="127">
        <v>858</v>
      </c>
      <c r="S16" s="124">
        <v>807</v>
      </c>
      <c r="T16" s="125">
        <v>783</v>
      </c>
      <c r="U16" s="113">
        <v>1217</v>
      </c>
      <c r="V16" s="159">
        <v>1030</v>
      </c>
      <c r="W16" s="148">
        <v>845</v>
      </c>
      <c r="X16" s="148">
        <v>1283</v>
      </c>
      <c r="Y16" s="151">
        <v>438</v>
      </c>
      <c r="Z16" s="131">
        <v>820</v>
      </c>
      <c r="AA16" s="124">
        <v>1123</v>
      </c>
      <c r="AB16" s="125">
        <v>827</v>
      </c>
      <c r="AC16" s="113">
        <v>1107</v>
      </c>
      <c r="AD16" s="159">
        <v>1204</v>
      </c>
      <c r="AE16" s="148">
        <v>818</v>
      </c>
      <c r="AF16" s="148">
        <v>1433</v>
      </c>
      <c r="AG16" s="151">
        <v>615</v>
      </c>
      <c r="AH16" s="132">
        <v>916</v>
      </c>
      <c r="AI16" s="124">
        <v>1120</v>
      </c>
      <c r="AJ16" s="125">
        <v>1021</v>
      </c>
      <c r="AK16" s="113">
        <v>1512</v>
      </c>
      <c r="AL16" s="159">
        <v>1567</v>
      </c>
      <c r="AM16" s="148">
        <v>1160</v>
      </c>
      <c r="AN16" s="148">
        <v>1574</v>
      </c>
      <c r="AO16" s="151">
        <v>414</v>
      </c>
      <c r="AP16" s="133">
        <v>7896</v>
      </c>
      <c r="AQ16" s="124">
        <v>7861</v>
      </c>
      <c r="AR16" s="125">
        <v>6928</v>
      </c>
      <c r="AS16" s="134">
        <v>7419</v>
      </c>
      <c r="AT16" s="159">
        <v>8238</v>
      </c>
      <c r="AU16" s="148">
        <v>5420</v>
      </c>
      <c r="AV16" s="145">
        <v>6880</v>
      </c>
      <c r="AW16" s="153">
        <v>1460</v>
      </c>
      <c r="AX16" s="123">
        <v>2428</v>
      </c>
      <c r="AY16" s="124">
        <v>3294</v>
      </c>
      <c r="AZ16" s="125">
        <v>2587</v>
      </c>
      <c r="BA16" s="113">
        <v>4753</v>
      </c>
      <c r="BB16" s="159">
        <v>4964</v>
      </c>
      <c r="BC16" s="148">
        <v>2155</v>
      </c>
      <c r="BD16" s="145">
        <v>4409</v>
      </c>
      <c r="BE16" s="153">
        <v>2254</v>
      </c>
      <c r="BF16" s="123">
        <v>394</v>
      </c>
      <c r="BG16" s="135">
        <v>638</v>
      </c>
      <c r="BH16" s="136">
        <v>598</v>
      </c>
      <c r="BI16" s="113">
        <v>1113</v>
      </c>
      <c r="BJ16" s="137">
        <v>859</v>
      </c>
      <c r="BK16" s="114">
        <v>487</v>
      </c>
      <c r="BL16" s="126">
        <v>1722</v>
      </c>
      <c r="BM16" s="153">
        <v>1235</v>
      </c>
      <c r="BN16" s="80"/>
    </row>
    <row r="17" spans="1:66" ht="12.75">
      <c r="A17" s="122" t="s">
        <v>46</v>
      </c>
      <c r="B17" s="123">
        <v>0</v>
      </c>
      <c r="C17" s="124">
        <v>0</v>
      </c>
      <c r="D17" s="125">
        <v>43</v>
      </c>
      <c r="E17" s="125">
        <v>0</v>
      </c>
      <c r="F17" s="113">
        <v>0</v>
      </c>
      <c r="G17" s="126">
        <v>0</v>
      </c>
      <c r="H17" s="107">
        <v>0</v>
      </c>
      <c r="I17" s="108">
        <v>0</v>
      </c>
      <c r="J17" s="127">
        <v>0</v>
      </c>
      <c r="K17" s="124">
        <v>12</v>
      </c>
      <c r="L17" s="125">
        <v>82</v>
      </c>
      <c r="M17" s="125">
        <v>17</v>
      </c>
      <c r="N17" s="113">
        <v>11</v>
      </c>
      <c r="O17" s="114">
        <v>0</v>
      </c>
      <c r="P17" s="126">
        <v>11</v>
      </c>
      <c r="Q17" s="153">
        <v>11</v>
      </c>
      <c r="R17" s="127">
        <v>84</v>
      </c>
      <c r="S17" s="124">
        <v>58</v>
      </c>
      <c r="T17" s="125">
        <v>50</v>
      </c>
      <c r="U17" s="113">
        <v>107</v>
      </c>
      <c r="V17" s="113">
        <v>26</v>
      </c>
      <c r="W17" s="114">
        <v>18</v>
      </c>
      <c r="X17" s="114">
        <v>125</v>
      </c>
      <c r="Y17" s="151">
        <v>107</v>
      </c>
      <c r="Z17" s="131">
        <v>294</v>
      </c>
      <c r="AA17" s="124">
        <v>246</v>
      </c>
      <c r="AB17" s="125">
        <v>40</v>
      </c>
      <c r="AC17" s="113">
        <v>107</v>
      </c>
      <c r="AD17" s="113">
        <v>48</v>
      </c>
      <c r="AE17" s="114">
        <v>54</v>
      </c>
      <c r="AF17" s="114">
        <v>0</v>
      </c>
      <c r="AG17" s="150">
        <v>-54</v>
      </c>
      <c r="AH17" s="132">
        <v>0</v>
      </c>
      <c r="AI17" s="124">
        <v>0</v>
      </c>
      <c r="AJ17" s="125">
        <v>22</v>
      </c>
      <c r="AK17" s="113">
        <v>0</v>
      </c>
      <c r="AL17" s="113">
        <v>0</v>
      </c>
      <c r="AM17" s="114">
        <v>0</v>
      </c>
      <c r="AN17" s="114">
        <v>0</v>
      </c>
      <c r="AO17" s="150">
        <f>SUM(AM17-AL17)</f>
        <v>0</v>
      </c>
      <c r="AP17" s="131">
        <v>7131</v>
      </c>
      <c r="AQ17" s="175">
        <v>6678</v>
      </c>
      <c r="AR17" s="125">
        <v>3919</v>
      </c>
      <c r="AS17" s="134">
        <v>4276</v>
      </c>
      <c r="AT17" s="159">
        <v>3652</v>
      </c>
      <c r="AU17" s="148">
        <v>3234</v>
      </c>
      <c r="AV17" s="145">
        <v>6020</v>
      </c>
      <c r="AW17" s="153">
        <v>2786</v>
      </c>
      <c r="AX17" s="123">
        <v>0</v>
      </c>
      <c r="AY17" s="124">
        <v>0</v>
      </c>
      <c r="AZ17" s="125">
        <v>135</v>
      </c>
      <c r="BA17" s="113">
        <v>0</v>
      </c>
      <c r="BB17" s="113">
        <v>0</v>
      </c>
      <c r="BC17" s="114">
        <v>0</v>
      </c>
      <c r="BD17" s="126">
        <v>0</v>
      </c>
      <c r="BE17" s="152">
        <v>0</v>
      </c>
      <c r="BF17" s="123">
        <v>0</v>
      </c>
      <c r="BG17" s="135">
        <v>0</v>
      </c>
      <c r="BH17" s="136">
        <v>48</v>
      </c>
      <c r="BI17" s="113">
        <v>0</v>
      </c>
      <c r="BJ17" s="137">
        <v>22</v>
      </c>
      <c r="BK17" s="114">
        <v>41</v>
      </c>
      <c r="BL17" s="126">
        <v>124</v>
      </c>
      <c r="BM17" s="153">
        <v>83</v>
      </c>
      <c r="BN17" s="80"/>
    </row>
    <row r="18" spans="1:66" ht="12.75">
      <c r="A18" s="182" t="s">
        <v>47</v>
      </c>
      <c r="B18" s="183">
        <v>0</v>
      </c>
      <c r="C18" s="184">
        <v>0</v>
      </c>
      <c r="D18" s="185">
        <v>0</v>
      </c>
      <c r="E18" s="185">
        <v>0</v>
      </c>
      <c r="F18" s="186">
        <v>0</v>
      </c>
      <c r="G18" s="187">
        <v>0</v>
      </c>
      <c r="H18" s="143">
        <v>0</v>
      </c>
      <c r="I18" s="108">
        <v>0</v>
      </c>
      <c r="J18" s="188">
        <f>SUM(B18:C18)</f>
        <v>0</v>
      </c>
      <c r="K18" s="184">
        <v>0</v>
      </c>
      <c r="L18" s="185">
        <v>39</v>
      </c>
      <c r="M18" s="185">
        <v>18</v>
      </c>
      <c r="N18" s="189">
        <v>17</v>
      </c>
      <c r="O18" s="190">
        <v>0</v>
      </c>
      <c r="P18" s="187">
        <v>23</v>
      </c>
      <c r="Q18" s="153">
        <v>23</v>
      </c>
      <c r="R18" s="188">
        <v>362</v>
      </c>
      <c r="S18" s="184">
        <v>361</v>
      </c>
      <c r="T18" s="185">
        <v>699</v>
      </c>
      <c r="U18" s="113">
        <v>289</v>
      </c>
      <c r="V18" s="137">
        <v>528</v>
      </c>
      <c r="W18" s="126">
        <v>423</v>
      </c>
      <c r="X18" s="126">
        <v>447</v>
      </c>
      <c r="Y18" s="191">
        <v>24</v>
      </c>
      <c r="Z18" s="192">
        <v>257</v>
      </c>
      <c r="AA18" s="184">
        <v>131</v>
      </c>
      <c r="AB18" s="185">
        <v>0</v>
      </c>
      <c r="AC18" s="113">
        <v>381</v>
      </c>
      <c r="AD18" s="113">
        <v>394</v>
      </c>
      <c r="AE18" s="114">
        <v>278</v>
      </c>
      <c r="AF18" s="114">
        <v>665</v>
      </c>
      <c r="AG18" s="151">
        <v>387</v>
      </c>
      <c r="AH18" s="193">
        <v>0</v>
      </c>
      <c r="AI18" s="184">
        <v>0</v>
      </c>
      <c r="AJ18" s="185">
        <v>0</v>
      </c>
      <c r="AK18" s="189">
        <v>0</v>
      </c>
      <c r="AL18" s="189">
        <v>0</v>
      </c>
      <c r="AM18" s="190">
        <v>0</v>
      </c>
      <c r="AN18" s="190">
        <v>0</v>
      </c>
      <c r="AO18" s="194">
        <f>SUM(AM18-AL18)</f>
        <v>0</v>
      </c>
      <c r="AP18" s="195">
        <v>3517</v>
      </c>
      <c r="AQ18" s="124">
        <v>2358</v>
      </c>
      <c r="AR18" s="185">
        <v>8039</v>
      </c>
      <c r="AS18" s="196">
        <v>6787</v>
      </c>
      <c r="AT18" s="197">
        <v>10151</v>
      </c>
      <c r="AU18" s="198">
        <v>9848</v>
      </c>
      <c r="AV18" s="199">
        <v>6698</v>
      </c>
      <c r="AW18" s="162">
        <v>-3150</v>
      </c>
      <c r="AX18" s="183">
        <v>0</v>
      </c>
      <c r="AY18" s="184">
        <v>0</v>
      </c>
      <c r="AZ18" s="185">
        <v>0</v>
      </c>
      <c r="BA18" s="189">
        <v>0</v>
      </c>
      <c r="BB18" s="189">
        <v>0</v>
      </c>
      <c r="BC18" s="190">
        <v>0</v>
      </c>
      <c r="BD18" s="187">
        <v>0</v>
      </c>
      <c r="BE18" s="200">
        <v>0</v>
      </c>
      <c r="BF18" s="183">
        <v>0</v>
      </c>
      <c r="BG18" s="201">
        <v>0</v>
      </c>
      <c r="BH18" s="202">
        <v>0</v>
      </c>
      <c r="BI18" s="189">
        <v>103</v>
      </c>
      <c r="BJ18" s="203">
        <v>421</v>
      </c>
      <c r="BK18" s="190">
        <v>383</v>
      </c>
      <c r="BL18" s="187">
        <v>413</v>
      </c>
      <c r="BM18" s="200">
        <v>30</v>
      </c>
      <c r="BN18" s="80"/>
    </row>
    <row r="19" spans="1:66" ht="12.75">
      <c r="A19" s="204" t="s">
        <v>48</v>
      </c>
      <c r="B19" s="81">
        <f aca="true" t="shared" si="0" ref="B19:J19">SUM(B7:B18)</f>
        <v>65703</v>
      </c>
      <c r="C19" s="205">
        <f t="shared" si="0"/>
        <v>57499</v>
      </c>
      <c r="D19" s="206">
        <f t="shared" si="0"/>
        <v>63100</v>
      </c>
      <c r="E19" s="206">
        <f t="shared" si="0"/>
        <v>54695</v>
      </c>
      <c r="F19" s="206">
        <f>SUM(F7:F18)</f>
        <v>63242</v>
      </c>
      <c r="G19" s="207">
        <f>SUM(G7:G18)</f>
        <v>58734</v>
      </c>
      <c r="H19" s="207">
        <v>52243</v>
      </c>
      <c r="I19" s="208">
        <f t="shared" si="0"/>
        <v>-6491</v>
      </c>
      <c r="J19" s="87">
        <f t="shared" si="0"/>
        <v>52125</v>
      </c>
      <c r="K19" s="205">
        <f>SUM(K9:K18)</f>
        <v>50585</v>
      </c>
      <c r="L19" s="206">
        <f aca="true" t="shared" si="1" ref="L19:AR19">SUM(L7:L18)</f>
        <v>51786</v>
      </c>
      <c r="M19" s="206">
        <f t="shared" si="1"/>
        <v>38550</v>
      </c>
      <c r="N19" s="206">
        <f t="shared" si="1"/>
        <v>40148</v>
      </c>
      <c r="O19" s="209">
        <f t="shared" si="1"/>
        <v>36252</v>
      </c>
      <c r="P19" s="210">
        <v>38168</v>
      </c>
      <c r="Q19" s="211">
        <v>1916</v>
      </c>
      <c r="R19" s="90">
        <f t="shared" si="1"/>
        <v>19517</v>
      </c>
      <c r="S19" s="205">
        <f t="shared" si="1"/>
        <v>17873</v>
      </c>
      <c r="T19" s="206">
        <f t="shared" si="1"/>
        <v>18271</v>
      </c>
      <c r="U19" s="212">
        <f t="shared" si="1"/>
        <v>14815</v>
      </c>
      <c r="V19" s="206">
        <f t="shared" si="1"/>
        <v>18338</v>
      </c>
      <c r="W19" s="207">
        <f>SUM(W7:W18)</f>
        <v>19007</v>
      </c>
      <c r="X19" s="213">
        <v>16962</v>
      </c>
      <c r="Y19" s="86">
        <v>-2045</v>
      </c>
      <c r="Z19" s="205">
        <f t="shared" si="1"/>
        <v>31044</v>
      </c>
      <c r="AA19" s="205">
        <f t="shared" si="1"/>
        <v>29287</v>
      </c>
      <c r="AB19" s="206">
        <f t="shared" si="1"/>
        <v>27477</v>
      </c>
      <c r="AC19" s="214">
        <f t="shared" si="1"/>
        <v>27677</v>
      </c>
      <c r="AD19" s="206">
        <f t="shared" si="1"/>
        <v>26815</v>
      </c>
      <c r="AE19" s="207">
        <f t="shared" si="1"/>
        <v>23733</v>
      </c>
      <c r="AF19" s="215">
        <v>24282</v>
      </c>
      <c r="AG19" s="216">
        <v>549</v>
      </c>
      <c r="AH19" s="95">
        <f t="shared" si="1"/>
        <v>26376</v>
      </c>
      <c r="AI19" s="217">
        <f t="shared" si="1"/>
        <v>26142</v>
      </c>
      <c r="AJ19" s="206">
        <f t="shared" si="1"/>
        <v>27176</v>
      </c>
      <c r="AK19" s="218">
        <f>SUM(AK7:AK18)</f>
        <v>29417</v>
      </c>
      <c r="AL19" s="206">
        <f>SUM(AL7:AL18)</f>
        <v>28402</v>
      </c>
      <c r="AM19" s="207">
        <f>SUM(AM7:AM18)</f>
        <v>31000</v>
      </c>
      <c r="AN19" s="207">
        <v>26228</v>
      </c>
      <c r="AO19" s="208">
        <f>SUM(AO7:AO18)</f>
        <v>-4772</v>
      </c>
      <c r="AP19" s="219">
        <f t="shared" si="1"/>
        <v>120566</v>
      </c>
      <c r="AQ19" s="220">
        <f t="shared" si="1"/>
        <v>131923</v>
      </c>
      <c r="AR19" s="206">
        <f t="shared" si="1"/>
        <v>121121</v>
      </c>
      <c r="AS19" s="206">
        <f>SUM(AS7:AS18)</f>
        <v>122522</v>
      </c>
      <c r="AT19" s="206">
        <f>SUM(AT7:AT18)</f>
        <v>122122</v>
      </c>
      <c r="AU19" s="209">
        <f>SUM(AU7:AU18)</f>
        <v>106789</v>
      </c>
      <c r="AV19" s="221">
        <v>100100</v>
      </c>
      <c r="AW19" s="89">
        <v>-6689</v>
      </c>
      <c r="AX19" s="205">
        <f aca="true" t="shared" si="2" ref="AX19:BH19">SUM(AX7:AX18)</f>
        <v>114252</v>
      </c>
      <c r="AY19" s="205">
        <f t="shared" si="2"/>
        <v>105749</v>
      </c>
      <c r="AZ19" s="206">
        <f t="shared" si="2"/>
        <v>107301</v>
      </c>
      <c r="BA19" s="218">
        <f>SUM(BA7:BA18)</f>
        <v>91488</v>
      </c>
      <c r="BB19" s="218">
        <f>SUM(BB7:BB18)</f>
        <v>103255</v>
      </c>
      <c r="BC19" s="209">
        <f>SUM(BC7:BC18)</f>
        <v>98317</v>
      </c>
      <c r="BD19" s="221">
        <v>90767</v>
      </c>
      <c r="BE19" s="222">
        <f>SUM(BE7:BE18)</f>
        <v>-7550</v>
      </c>
      <c r="BF19" s="81">
        <f t="shared" si="2"/>
        <v>24392</v>
      </c>
      <c r="BG19" s="219">
        <f t="shared" si="2"/>
        <v>18606</v>
      </c>
      <c r="BH19" s="223">
        <f t="shared" si="2"/>
        <v>19059</v>
      </c>
      <c r="BI19" s="218">
        <f>SUM(BI7:BI18)</f>
        <v>20508</v>
      </c>
      <c r="BJ19" s="206">
        <f>SUM(BJ7:BJ18)</f>
        <v>18458</v>
      </c>
      <c r="BK19" s="209">
        <f>SUM(BK7:BK18)</f>
        <v>15949</v>
      </c>
      <c r="BL19" s="210">
        <v>16358</v>
      </c>
      <c r="BM19" s="224">
        <f>SUM(BM7:BM18)</f>
        <v>409</v>
      </c>
      <c r="BN19" s="225"/>
    </row>
    <row r="28" spans="17:20" ht="12.75">
      <c r="Q28" s="99">
        <v>2010</v>
      </c>
      <c r="R28" s="84">
        <v>2011</v>
      </c>
      <c r="S28" s="85">
        <v>2012</v>
      </c>
      <c r="T28" s="88">
        <v>2013</v>
      </c>
    </row>
    <row r="29" spans="17:20" ht="12.75">
      <c r="Q29" s="110">
        <v>0</v>
      </c>
      <c r="R29" s="121">
        <v>0</v>
      </c>
      <c r="S29" s="111">
        <v>0</v>
      </c>
      <c r="T29" s="107">
        <v>0</v>
      </c>
    </row>
    <row r="30" spans="17:20" ht="12.75">
      <c r="Q30" s="113">
        <v>0</v>
      </c>
      <c r="R30" s="137">
        <v>0</v>
      </c>
      <c r="S30" s="114">
        <v>0</v>
      </c>
      <c r="T30" s="107">
        <v>0</v>
      </c>
    </row>
    <row r="31" spans="17:20" ht="12.75">
      <c r="Q31" s="140">
        <v>102</v>
      </c>
      <c r="R31" s="141">
        <v>0</v>
      </c>
      <c r="S31" s="142">
        <v>14</v>
      </c>
      <c r="T31" s="143">
        <v>69</v>
      </c>
    </row>
    <row r="32" spans="17:20" ht="12.75">
      <c r="Q32" s="113">
        <v>1166</v>
      </c>
      <c r="R32" s="137">
        <v>799</v>
      </c>
      <c r="S32" s="114">
        <v>827</v>
      </c>
      <c r="T32" s="107">
        <v>223</v>
      </c>
    </row>
    <row r="33" spans="17:20" ht="12.75">
      <c r="Q33" s="113">
        <v>2023</v>
      </c>
      <c r="R33" s="137">
        <v>1707</v>
      </c>
      <c r="S33" s="148">
        <v>1486</v>
      </c>
      <c r="T33" s="145">
        <v>1829</v>
      </c>
    </row>
    <row r="34" spans="13:20" ht="12.75">
      <c r="M34" s="107">
        <v>0</v>
      </c>
      <c r="Q34" s="113">
        <v>2670</v>
      </c>
      <c r="R34" s="137">
        <v>2362</v>
      </c>
      <c r="S34" s="148">
        <v>1546</v>
      </c>
      <c r="T34" s="145">
        <v>1913</v>
      </c>
    </row>
    <row r="35" spans="12:20" ht="12.75">
      <c r="L35" s="107">
        <v>0</v>
      </c>
      <c r="M35" s="107">
        <v>0</v>
      </c>
      <c r="Q35" s="113">
        <v>6039</v>
      </c>
      <c r="R35" s="160">
        <v>5604</v>
      </c>
      <c r="S35" s="148">
        <v>4599</v>
      </c>
      <c r="T35" s="145">
        <v>3711</v>
      </c>
    </row>
    <row r="36" spans="11:20" ht="12.75">
      <c r="K36" s="107">
        <v>0</v>
      </c>
      <c r="L36" s="107">
        <v>0</v>
      </c>
      <c r="M36" s="143">
        <v>69</v>
      </c>
      <c r="Q36" s="170">
        <v>5308</v>
      </c>
      <c r="R36" s="171">
        <v>4732</v>
      </c>
      <c r="S36" s="168">
        <v>4686</v>
      </c>
      <c r="T36" s="169">
        <v>4629</v>
      </c>
    </row>
    <row r="37" spans="10:20" ht="12.75">
      <c r="J37" s="107">
        <v>0</v>
      </c>
      <c r="K37" s="107">
        <v>0</v>
      </c>
      <c r="L37" s="143">
        <v>69</v>
      </c>
      <c r="M37" s="107">
        <v>223</v>
      </c>
      <c r="Q37" s="113">
        <v>1984</v>
      </c>
      <c r="R37" s="160">
        <v>1952</v>
      </c>
      <c r="S37" s="148">
        <v>1880</v>
      </c>
      <c r="T37" s="145">
        <v>1725</v>
      </c>
    </row>
    <row r="38" spans="9:20" ht="12.75">
      <c r="I38" s="107">
        <v>0</v>
      </c>
      <c r="J38" s="107">
        <v>0</v>
      </c>
      <c r="K38" s="143">
        <v>69</v>
      </c>
      <c r="L38" s="107">
        <v>223</v>
      </c>
      <c r="M38" s="145">
        <v>1829</v>
      </c>
      <c r="Q38" s="113">
        <v>1113</v>
      </c>
      <c r="R38" s="137">
        <v>859</v>
      </c>
      <c r="S38" s="114">
        <v>487</v>
      </c>
      <c r="T38" s="126">
        <v>1722</v>
      </c>
    </row>
    <row r="39" spans="8:20" ht="12.75">
      <c r="H39" s="107">
        <v>0</v>
      </c>
      <c r="I39" s="107">
        <v>0</v>
      </c>
      <c r="J39" s="143">
        <v>69</v>
      </c>
      <c r="K39" s="107">
        <v>223</v>
      </c>
      <c r="L39" s="145">
        <v>1829</v>
      </c>
      <c r="M39" s="145">
        <v>1913</v>
      </c>
      <c r="Q39" s="113">
        <v>0</v>
      </c>
      <c r="R39" s="137">
        <v>22</v>
      </c>
      <c r="S39" s="114">
        <v>41</v>
      </c>
      <c r="T39" s="126">
        <v>124</v>
      </c>
    </row>
    <row r="40" spans="7:20" ht="12.75">
      <c r="G40" s="107">
        <v>0</v>
      </c>
      <c r="H40" s="107">
        <v>0</v>
      </c>
      <c r="I40" s="143">
        <v>69</v>
      </c>
      <c r="J40" s="107">
        <v>223</v>
      </c>
      <c r="K40" s="145">
        <v>1829</v>
      </c>
      <c r="L40" s="145">
        <v>1913</v>
      </c>
      <c r="M40" s="145">
        <v>3711</v>
      </c>
      <c r="Q40" s="189">
        <v>103</v>
      </c>
      <c r="R40" s="203">
        <v>421</v>
      </c>
      <c r="S40" s="190">
        <v>383</v>
      </c>
      <c r="T40" s="187">
        <v>413</v>
      </c>
    </row>
    <row r="41" spans="6:13" ht="12.75">
      <c r="F41" s="107">
        <v>0</v>
      </c>
      <c r="G41" s="107">
        <v>0</v>
      </c>
      <c r="H41" s="143">
        <v>69</v>
      </c>
      <c r="I41" s="107">
        <v>223</v>
      </c>
      <c r="J41" s="145">
        <v>1829</v>
      </c>
      <c r="K41" s="145">
        <v>1913</v>
      </c>
      <c r="L41" s="145">
        <v>3711</v>
      </c>
      <c r="M41" s="169">
        <v>4629</v>
      </c>
    </row>
    <row r="42" spans="5:13" ht="12.75">
      <c r="E42" s="107">
        <v>0</v>
      </c>
      <c r="F42" s="107">
        <v>0</v>
      </c>
      <c r="G42" s="143">
        <v>69</v>
      </c>
      <c r="H42" s="107">
        <v>223</v>
      </c>
      <c r="I42" s="145">
        <v>1829</v>
      </c>
      <c r="J42" s="145">
        <v>1913</v>
      </c>
      <c r="K42" s="145">
        <v>3711</v>
      </c>
      <c r="L42" s="169">
        <v>4629</v>
      </c>
      <c r="M42" s="145">
        <v>1725</v>
      </c>
    </row>
    <row r="43" spans="4:13" ht="12.75">
      <c r="D43" s="107">
        <v>0</v>
      </c>
      <c r="E43" s="107">
        <v>0</v>
      </c>
      <c r="F43" s="143">
        <v>69</v>
      </c>
      <c r="G43" s="107">
        <v>223</v>
      </c>
      <c r="H43" s="145">
        <v>1829</v>
      </c>
      <c r="I43" s="145">
        <v>1913</v>
      </c>
      <c r="J43" s="145">
        <v>3711</v>
      </c>
      <c r="K43" s="169">
        <v>4629</v>
      </c>
      <c r="L43" s="145">
        <v>1725</v>
      </c>
      <c r="M43" s="126">
        <v>1722</v>
      </c>
    </row>
    <row r="44" spans="3:13" ht="12.75">
      <c r="C44" s="107">
        <v>0</v>
      </c>
      <c r="D44" s="107">
        <v>0</v>
      </c>
      <c r="E44" s="143">
        <v>69</v>
      </c>
      <c r="F44" s="107">
        <v>223</v>
      </c>
      <c r="G44" s="145">
        <v>1829</v>
      </c>
      <c r="H44" s="145">
        <v>1913</v>
      </c>
      <c r="I44" s="145">
        <v>3711</v>
      </c>
      <c r="J44" s="169">
        <v>4629</v>
      </c>
      <c r="K44" s="145">
        <v>1725</v>
      </c>
      <c r="L44" s="126">
        <v>1722</v>
      </c>
      <c r="M44" s="126">
        <v>124</v>
      </c>
    </row>
    <row r="45" spans="2:13" ht="12.75">
      <c r="B45" s="107">
        <v>0</v>
      </c>
      <c r="C45" s="107">
        <v>0</v>
      </c>
      <c r="D45" s="143">
        <v>69</v>
      </c>
      <c r="E45" s="107">
        <v>223</v>
      </c>
      <c r="F45" s="145">
        <v>1829</v>
      </c>
      <c r="G45" s="145">
        <v>1913</v>
      </c>
      <c r="H45" s="145">
        <v>3711</v>
      </c>
      <c r="I45" s="169">
        <v>4629</v>
      </c>
      <c r="J45" s="145">
        <v>1725</v>
      </c>
      <c r="K45" s="126">
        <v>1722</v>
      </c>
      <c r="L45" s="126">
        <v>124</v>
      </c>
      <c r="M45" s="187">
        <v>413</v>
      </c>
    </row>
    <row r="46" spans="2:12" ht="12.75">
      <c r="B46" s="107">
        <v>0</v>
      </c>
      <c r="C46" s="143">
        <v>69</v>
      </c>
      <c r="D46" s="107">
        <v>223</v>
      </c>
      <c r="E46" s="145">
        <v>1829</v>
      </c>
      <c r="F46" s="145">
        <v>1913</v>
      </c>
      <c r="G46" s="145">
        <v>3711</v>
      </c>
      <c r="H46" s="169">
        <v>4629</v>
      </c>
      <c r="I46" s="145">
        <v>1725</v>
      </c>
      <c r="J46" s="126">
        <v>1722</v>
      </c>
      <c r="K46" s="126">
        <v>124</v>
      </c>
      <c r="L46" s="187">
        <v>413</v>
      </c>
    </row>
    <row r="47" spans="2:11" ht="12.75">
      <c r="B47" s="143">
        <v>69</v>
      </c>
      <c r="C47" s="107">
        <v>223</v>
      </c>
      <c r="D47" s="145">
        <v>1829</v>
      </c>
      <c r="E47" s="145">
        <v>1913</v>
      </c>
      <c r="F47" s="145">
        <v>3711</v>
      </c>
      <c r="G47" s="169">
        <v>4629</v>
      </c>
      <c r="H47" s="145">
        <v>1725</v>
      </c>
      <c r="I47" s="126">
        <v>1722</v>
      </c>
      <c r="J47" s="126">
        <v>124</v>
      </c>
      <c r="K47" s="187">
        <v>413</v>
      </c>
    </row>
    <row r="48" spans="2:10" ht="12.75">
      <c r="B48" s="107">
        <v>223</v>
      </c>
      <c r="C48" s="145">
        <v>1829</v>
      </c>
      <c r="D48" s="145">
        <v>1913</v>
      </c>
      <c r="E48" s="145">
        <v>3711</v>
      </c>
      <c r="F48" s="169">
        <v>4629</v>
      </c>
      <c r="G48" s="145">
        <v>1725</v>
      </c>
      <c r="H48" s="126">
        <v>1722</v>
      </c>
      <c r="I48" s="126">
        <v>124</v>
      </c>
      <c r="J48" s="187">
        <v>413</v>
      </c>
    </row>
    <row r="49" spans="2:9" ht="12.75">
      <c r="B49" s="145">
        <v>1829</v>
      </c>
      <c r="C49" s="145">
        <v>1913</v>
      </c>
      <c r="D49" s="145">
        <v>3711</v>
      </c>
      <c r="E49" s="169">
        <v>4629</v>
      </c>
      <c r="F49" s="145">
        <v>1725</v>
      </c>
      <c r="G49" s="126">
        <v>1722</v>
      </c>
      <c r="H49" s="126">
        <v>124</v>
      </c>
      <c r="I49" s="187">
        <v>413</v>
      </c>
    </row>
    <row r="50" spans="2:8" ht="12.75">
      <c r="B50" s="145">
        <v>1913</v>
      </c>
      <c r="C50" s="145">
        <v>3711</v>
      </c>
      <c r="D50" s="169">
        <v>4629</v>
      </c>
      <c r="E50" s="145">
        <v>1725</v>
      </c>
      <c r="F50" s="126">
        <v>1722</v>
      </c>
      <c r="G50" s="126">
        <v>124</v>
      </c>
      <c r="H50" s="187">
        <v>413</v>
      </c>
    </row>
    <row r="51" spans="2:7" ht="12.75">
      <c r="B51" s="145">
        <v>3711</v>
      </c>
      <c r="C51" s="169">
        <v>4629</v>
      </c>
      <c r="D51" s="145">
        <v>1725</v>
      </c>
      <c r="E51" s="126">
        <v>1722</v>
      </c>
      <c r="F51" s="126">
        <v>124</v>
      </c>
      <c r="G51" s="187">
        <v>413</v>
      </c>
    </row>
    <row r="52" spans="2:6" ht="12.75">
      <c r="B52" s="169">
        <v>4629</v>
      </c>
      <c r="C52" s="145">
        <v>1725</v>
      </c>
      <c r="D52" s="126">
        <v>1722</v>
      </c>
      <c r="E52" s="126">
        <v>124</v>
      </c>
      <c r="F52" s="187">
        <v>413</v>
      </c>
    </row>
    <row r="53" spans="2:5" ht="12.75">
      <c r="B53" s="145">
        <v>1725</v>
      </c>
      <c r="C53" s="126">
        <v>1722</v>
      </c>
      <c r="D53" s="126">
        <v>124</v>
      </c>
      <c r="E53" s="187">
        <v>413</v>
      </c>
    </row>
    <row r="54" spans="2:4" ht="12.75">
      <c r="B54" s="126">
        <v>1722</v>
      </c>
      <c r="C54" s="126">
        <v>124</v>
      </c>
      <c r="D54" s="187">
        <v>413</v>
      </c>
    </row>
    <row r="55" spans="2:3" ht="12.75">
      <c r="B55" s="126">
        <v>124</v>
      </c>
      <c r="C55" s="187">
        <v>413</v>
      </c>
    </row>
    <row r="56" ht="12.75">
      <c r="B56" s="187">
        <v>413</v>
      </c>
    </row>
  </sheetData>
  <sheetProtection selectLockedCells="1" selectUnlockedCells="1"/>
  <mergeCells count="9">
    <mergeCell ref="AP5:AW5"/>
    <mergeCell ref="AX5:BE5"/>
    <mergeCell ref="BF5:BM5"/>
    <mergeCell ref="A5:A6"/>
    <mergeCell ref="B5:I5"/>
    <mergeCell ref="J5:Q5"/>
    <mergeCell ref="R5:Y5"/>
    <mergeCell ref="Z5:AG5"/>
    <mergeCell ref="AH5:AO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86:H86 A1"/>
    </sheetView>
  </sheetViews>
  <sheetFormatPr defaultColWidth="8.7109375" defaultRowHeight="12.75"/>
  <cols>
    <col min="1" max="16384" width="8.7109375" style="78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Spálenská</cp:lastModifiedBy>
  <dcterms:modified xsi:type="dcterms:W3CDTF">2016-11-01T07:56:22Z</dcterms:modified>
  <cp:category/>
  <cp:version/>
  <cp:contentType/>
  <cp:contentStatus/>
</cp:coreProperties>
</file>