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<sst xmlns="http://schemas.openxmlformats.org/spreadsheetml/2006/main" count="31" uniqueCount="24">
  <si>
    <t>měsíc</t>
  </si>
  <si>
    <t>Bezděz</t>
  </si>
  <si>
    <t>Frýdlant</t>
  </si>
  <si>
    <t>Grabštejn</t>
  </si>
  <si>
    <t>Hrubý Rohozec</t>
  </si>
  <si>
    <t>Lemberk</t>
  </si>
  <si>
    <t>Sychrov</t>
  </si>
  <si>
    <t>Trosky</t>
  </si>
  <si>
    <t>Zákupy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</si>
  <si>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</si>
  <si>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</si>
  <si>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</si>
  <si>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</si>
  <si>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</si>
  <si>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</si>
  <si>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</si>
  <si>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</si>
  <si>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</si>
  <si>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</si>
  <si>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</si>
  <si>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</si>
  <si>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</si>
  <si>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</si>
  <si>
    <t>Návštěvnost, Liberecký kraj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</si>
</sst>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20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7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36">
      <alignment/>
      <protection/>
    </xf>
    <xf numFmtId="0" fontId="2" fillId="0" borderId="0" xfId="36" applyFont="1">
      <alignment/>
      <protection/>
    </xf>
    <xf numFmtId="0" fontId="1" fillId="0" borderId="0" xfId="36" applyBorder="1">
      <alignment/>
      <protection/>
    </xf>
    <xf numFmtId="0" fontId="3" fillId="33" borderId="10" xfId="36" applyFont="1" applyFill="1" applyBorder="1">
      <alignment/>
      <protection/>
    </xf>
    <xf numFmtId="0" fontId="3" fillId="34" borderId="10" xfId="36" applyFont="1" applyFill="1" applyBorder="1">
      <alignment/>
      <protection/>
    </xf>
    <xf numFmtId="0" fontId="3" fillId="0" borderId="0" xfId="36" applyFont="1" applyBorder="1">
      <alignment/>
      <protection/>
    </xf>
    <xf numFmtId="0" fontId="3" fillId="0" borderId="11" xfId="36" applyFont="1" applyBorder="1">
      <alignment/>
      <protection/>
    </xf>
    <xf numFmtId="0" fontId="3" fillId="33" borderId="12" xfId="36" applyFont="1" applyFill="1" applyBorder="1">
      <alignment/>
      <protection/>
    </xf>
    <xf numFmtId="0" fontId="3" fillId="34" borderId="12" xfId="36" applyFont="1" applyFill="1" applyBorder="1">
      <alignment/>
      <protection/>
    </xf>
    <xf numFmtId="3" fontId="3" fillId="33" borderId="12" xfId="36" applyNumberFormat="1" applyFont="1" applyFill="1" applyBorder="1">
      <alignment/>
      <protection/>
    </xf>
    <xf numFmtId="0" fontId="3" fillId="0" borderId="13" xfId="36" applyFont="1" applyBorder="1">
      <alignment/>
      <protection/>
    </xf>
    <xf numFmtId="3" fontId="5" fillId="33" borderId="13" xfId="36" applyNumberFormat="1" applyFont="1" applyFill="1" applyBorder="1" applyAlignment="1">
      <alignment horizontal="right" vertical="top" wrapText="1"/>
      <protection/>
    </xf>
    <xf numFmtId="0" fontId="3" fillId="33" borderId="13" xfId="36" applyFont="1" applyFill="1" applyBorder="1">
      <alignment/>
      <protection/>
    </xf>
    <xf numFmtId="0" fontId="1" fillId="0" borderId="0" xfId="36" applyFill="1" applyBorder="1">
      <alignment/>
      <protection/>
    </xf>
    <xf numFmtId="3" fontId="3" fillId="33" borderId="14" xfId="36" applyNumberFormat="1" applyFont="1" applyFill="1" applyBorder="1">
      <alignment/>
      <protection/>
    </xf>
    <xf numFmtId="3" fontId="3" fillId="33" borderId="13" xfId="36" applyNumberFormat="1" applyFont="1" applyFill="1" applyBorder="1">
      <alignment/>
      <protection/>
    </xf>
    <xf numFmtId="3" fontId="3" fillId="33" borderId="12" xfId="36" applyNumberFormat="1" applyFont="1" applyFill="1" applyBorder="1" applyAlignment="1">
      <alignment vertical="top" wrapText="1"/>
      <protection/>
    </xf>
    <xf numFmtId="3" fontId="3" fillId="33" borderId="15" xfId="36" applyNumberFormat="1" applyFont="1" applyFill="1" applyBorder="1" applyAlignment="1">
      <alignment vertical="top" wrapText="1"/>
      <protection/>
    </xf>
    <xf numFmtId="3" fontId="3" fillId="33" borderId="13" xfId="36" applyNumberFormat="1" applyFont="1" applyFill="1" applyBorder="1" applyAlignment="1">
      <alignment vertical="top" wrapText="1"/>
      <protection/>
    </xf>
    <xf numFmtId="3" fontId="3" fillId="33" borderId="16" xfId="36" applyNumberFormat="1" applyFont="1" applyFill="1" applyBorder="1" applyAlignment="1">
      <alignment vertical="top" wrapText="1"/>
      <protection/>
    </xf>
    <xf numFmtId="3" fontId="3" fillId="33" borderId="14" xfId="36" applyNumberFormat="1" applyFont="1" applyFill="1" applyBorder="1" applyAlignment="1">
      <alignment vertical="top" wrapText="1"/>
      <protection/>
    </xf>
    <xf numFmtId="0" fontId="0" fillId="0" borderId="0" xfId="36" applyFont="1" applyBorder="1">
      <alignment/>
      <protection/>
    </xf>
    <xf numFmtId="0" fontId="3" fillId="33" borderId="14" xfId="36" applyFont="1" applyFill="1" applyBorder="1">
      <alignment/>
      <protection/>
    </xf>
    <xf numFmtId="0" fontId="3" fillId="0" borderId="17" xfId="36" applyFont="1" applyBorder="1">
      <alignment/>
      <protection/>
    </xf>
    <xf numFmtId="0" fontId="3" fillId="33" borderId="15" xfId="36" applyFont="1" applyFill="1" applyBorder="1">
      <alignment/>
      <protection/>
    </xf>
    <xf numFmtId="0" fontId="3" fillId="33" borderId="18" xfId="36" applyFont="1" applyFill="1" applyBorder="1">
      <alignment/>
      <protection/>
    </xf>
    <xf numFmtId="0" fontId="3" fillId="33" borderId="17" xfId="36" applyFont="1" applyFill="1" applyBorder="1">
      <alignment/>
      <protection/>
    </xf>
    <xf numFmtId="3" fontId="3" fillId="33" borderId="18" xfId="36" applyNumberFormat="1" applyFont="1" applyFill="1" applyBorder="1">
      <alignment/>
      <protection/>
    </xf>
    <xf numFmtId="0" fontId="3" fillId="0" borderId="19" xfId="36" applyFont="1" applyBorder="1">
      <alignment/>
      <protection/>
    </xf>
    <xf numFmtId="0" fontId="7" fillId="34" borderId="10" xfId="36" applyFont="1" applyFill="1" applyBorder="1">
      <alignment/>
      <protection/>
    </xf>
    <xf numFmtId="0" fontId="6" fillId="34" borderId="10" xfId="36" applyFont="1" applyFill="1" applyBorder="1">
      <alignment/>
      <protection/>
    </xf>
    <xf numFmtId="0" fontId="7" fillId="0" borderId="0" xfId="36" applyFont="1" applyBorder="1">
      <alignment/>
      <protection/>
    </xf>
    <xf numFmtId="0" fontId="1" fillId="0" borderId="0" xfId="36" applyFill="1">
      <alignment/>
      <protection/>
    </xf>
    <xf numFmtId="0" fontId="8" fillId="0" borderId="0" xfId="36" applyFont="1">
      <alignment/>
      <protection/>
    </xf>
    <xf numFmtId="0" fontId="6" fillId="33" borderId="10" xfId="36" applyFont="1" applyFill="1" applyBorder="1">
      <alignment/>
      <protection/>
    </xf>
    <xf numFmtId="0" fontId="6" fillId="33" borderId="20" xfId="36" applyFont="1" applyFill="1" applyBorder="1">
      <alignment/>
      <protection/>
    </xf>
    <xf numFmtId="0" fontId="6" fillId="34" borderId="21" xfId="36" applyFont="1" applyFill="1" applyBorder="1">
      <alignment/>
      <protection/>
    </xf>
    <xf numFmtId="0" fontId="7" fillId="34" borderId="22" xfId="36" applyFont="1" applyFill="1" applyBorder="1">
      <alignment/>
      <protection/>
    </xf>
    <xf numFmtId="3" fontId="6" fillId="34" borderId="10" xfId="36" applyNumberFormat="1" applyFont="1" applyFill="1" applyBorder="1">
      <alignment/>
      <protection/>
    </xf>
    <xf numFmtId="0" fontId="3" fillId="35" borderId="21" xfId="36" applyFont="1" applyFill="1" applyBorder="1" applyAlignment="1">
      <alignment horizontal="center"/>
      <protection/>
    </xf>
    <xf numFmtId="0" fontId="4" fillId="35" borderId="23" xfId="36" applyFont="1" applyFill="1" applyBorder="1" applyAlignment="1">
      <alignment horizontal="center"/>
      <protection/>
    </xf>
    <xf numFmtId="0" fontId="4" fillId="33" borderId="21" xfId="36" applyFont="1" applyFill="1" applyBorder="1" applyAlignment="1">
      <alignment horizontal="center"/>
      <protection/>
    </xf>
    <xf numFmtId="0" fontId="3" fillId="35" borderId="23" xfId="36" applyFont="1" applyFill="1" applyBorder="1" applyAlignment="1">
      <alignment horizontal="center"/>
      <protection/>
    </xf>
    <xf numFmtId="0" fontId="3" fillId="33" borderId="21" xfId="36" applyFont="1" applyFill="1" applyBorder="1" applyAlignment="1">
      <alignment horizontal="center"/>
      <protection/>
    </xf>
    <xf numFmtId="0" fontId="3" fillId="0" borderId="10" xfId="36" applyFont="1" applyBorder="1" applyAlignment="1">
      <alignment horizontal="center" vertical="center"/>
      <protection/>
    </xf>
    <xf numFmtId="0" fontId="4" fillId="33" borderId="23" xfId="36" applyFont="1" applyFill="1" applyBorder="1" applyAlignment="1">
      <alignment horizontal="center"/>
      <protection/>
    </xf>
    <xf numFmtId="0" fontId="3" fillId="33" borderId="23" xfId="36" applyFont="1" applyFill="1" applyBorder="1" applyAlignment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P24"/>
  <sheetViews>
    <sheetView tabSelected="1" zoomScalePageLayoutView="0" workbookViewId="0" topLeftCell="V4">
      <selection activeCell="AN21" sqref="AN21"/>
    </sheetView>
  </sheetViews>
  <sheetFormatPr defaultColWidth="8.7109375" defaultRowHeight="12.75"/>
  <cols>
    <col min="1" max="6" width="8.7109375" style="1" customWidth="1"/>
    <col min="7" max="8" width="9.57421875" style="1" customWidth="1"/>
    <col min="9" max="16384" width="8.7109375" style="1" customWidth="1"/>
  </cols>
  <sheetData>
    <row r="3" spans="1:8" ht="26.25">
      <c r="A3" s="2" t="s">
        <v>23</v>
      </c>
      <c r="B3" s="2"/>
      <c r="C3" s="2"/>
      <c r="D3" s="2"/>
      <c r="E3" s="2"/>
      <c r="F3" s="2"/>
      <c r="G3" s="2"/>
      <c r="H3" s="2"/>
    </row>
    <row r="5" spans="1:42" ht="15.75" thickBot="1">
      <c r="A5" s="45" t="s">
        <v>0</v>
      </c>
      <c r="B5" s="46" t="s">
        <v>1</v>
      </c>
      <c r="C5" s="46"/>
      <c r="D5" s="46"/>
      <c r="E5" s="46"/>
      <c r="F5" s="46"/>
      <c r="G5" s="41" t="s">
        <v>2</v>
      </c>
      <c r="H5" s="41"/>
      <c r="I5" s="41"/>
      <c r="J5" s="41"/>
      <c r="K5" s="41"/>
      <c r="L5" s="47" t="s">
        <v>3</v>
      </c>
      <c r="M5" s="47"/>
      <c r="N5" s="47"/>
      <c r="O5" s="47"/>
      <c r="P5" s="47"/>
      <c r="Q5" s="41" t="s">
        <v>4</v>
      </c>
      <c r="R5" s="41"/>
      <c r="S5" s="41"/>
      <c r="T5" s="41"/>
      <c r="U5" s="41"/>
      <c r="V5" s="42" t="s">
        <v>5</v>
      </c>
      <c r="W5" s="42"/>
      <c r="X5" s="42"/>
      <c r="Y5" s="42"/>
      <c r="Z5" s="42"/>
      <c r="AA5" s="43" t="s">
        <v>6</v>
      </c>
      <c r="AB5" s="43"/>
      <c r="AC5" s="43"/>
      <c r="AD5" s="43"/>
      <c r="AE5" s="43"/>
      <c r="AF5" s="44" t="s">
        <v>7</v>
      </c>
      <c r="AG5" s="44"/>
      <c r="AH5" s="44"/>
      <c r="AI5" s="44"/>
      <c r="AJ5" s="44"/>
      <c r="AK5" s="40" t="s">
        <v>8</v>
      </c>
      <c r="AL5" s="40"/>
      <c r="AM5" s="40"/>
      <c r="AN5" s="40"/>
      <c r="AO5" s="40"/>
      <c r="AP5" s="3"/>
    </row>
    <row r="6" spans="1:42" ht="15.75" thickBot="1">
      <c r="A6" s="45"/>
      <c r="B6" s="4">
        <v>2014</v>
      </c>
      <c r="C6" s="4">
        <v>2015</v>
      </c>
      <c r="D6" s="4">
        <v>2016</v>
      </c>
      <c r="E6" s="4">
        <v>2017</v>
      </c>
      <c r="F6" s="5" t="s">
        <v>9</v>
      </c>
      <c r="G6" s="4">
        <v>2014</v>
      </c>
      <c r="H6" s="4">
        <v>2015</v>
      </c>
      <c r="I6" s="4">
        <v>2016</v>
      </c>
      <c r="J6" s="4">
        <v>2017</v>
      </c>
      <c r="K6" s="5" t="s">
        <v>9</v>
      </c>
      <c r="L6" s="4">
        <v>2014</v>
      </c>
      <c r="M6" s="4">
        <v>2015</v>
      </c>
      <c r="N6" s="4">
        <v>2016</v>
      </c>
      <c r="O6" s="4">
        <v>2017</v>
      </c>
      <c r="P6" s="5" t="s">
        <v>9</v>
      </c>
      <c r="Q6" s="4">
        <v>2014</v>
      </c>
      <c r="R6" s="4">
        <v>2015</v>
      </c>
      <c r="S6" s="4">
        <v>2016</v>
      </c>
      <c r="T6" s="4">
        <v>2017</v>
      </c>
      <c r="U6" s="5" t="s">
        <v>9</v>
      </c>
      <c r="V6" s="4">
        <v>2014</v>
      </c>
      <c r="W6" s="4">
        <v>2015</v>
      </c>
      <c r="X6" s="4">
        <v>2016</v>
      </c>
      <c r="Y6" s="4">
        <v>2017</v>
      </c>
      <c r="Z6" s="5" t="s">
        <v>9</v>
      </c>
      <c r="AA6" s="4">
        <v>2014</v>
      </c>
      <c r="AB6" s="4">
        <v>2015</v>
      </c>
      <c r="AC6" s="4">
        <v>2016</v>
      </c>
      <c r="AD6" s="4">
        <v>2017</v>
      </c>
      <c r="AE6" s="5" t="s">
        <v>9</v>
      </c>
      <c r="AF6" s="4">
        <v>2014</v>
      </c>
      <c r="AG6" s="4">
        <v>2015</v>
      </c>
      <c r="AH6" s="4">
        <v>2016</v>
      </c>
      <c r="AI6" s="4">
        <v>2017</v>
      </c>
      <c r="AJ6" s="5" t="s">
        <v>9</v>
      </c>
      <c r="AK6" s="4">
        <v>2014</v>
      </c>
      <c r="AL6" s="4">
        <v>2015</v>
      </c>
      <c r="AM6" s="4">
        <v>2016</v>
      </c>
      <c r="AN6" s="4">
        <v>2017</v>
      </c>
      <c r="AO6" s="5" t="s">
        <v>9</v>
      </c>
      <c r="AP6" s="6"/>
    </row>
    <row r="7" spans="1:42" ht="15">
      <c r="A7" s="7" t="s">
        <v>10</v>
      </c>
      <c r="B7" s="8">
        <v>0</v>
      </c>
      <c r="C7" s="8">
        <v>0</v>
      </c>
      <c r="D7" s="8">
        <v>0</v>
      </c>
      <c r="E7" s="8">
        <v>0</v>
      </c>
      <c r="F7" s="9">
        <f>IF(E7&gt;E108,E7-D7,0)</f>
        <v>0</v>
      </c>
      <c r="G7" s="8">
        <v>0</v>
      </c>
      <c r="H7" s="8">
        <v>0</v>
      </c>
      <c r="I7" s="8">
        <v>0</v>
      </c>
      <c r="J7" s="8">
        <v>0</v>
      </c>
      <c r="K7" s="9">
        <f>IF(J7&gt;0,J7-I7,0)</f>
        <v>0</v>
      </c>
      <c r="L7" s="8">
        <v>0</v>
      </c>
      <c r="M7" s="8">
        <v>0</v>
      </c>
      <c r="N7" s="8">
        <v>0</v>
      </c>
      <c r="O7" s="8">
        <v>0</v>
      </c>
      <c r="P7" s="9">
        <f>IF(O7&gt;0,O7-N7,0)</f>
        <v>0</v>
      </c>
      <c r="Q7" s="8">
        <v>50</v>
      </c>
      <c r="R7" s="8">
        <v>83</v>
      </c>
      <c r="S7" s="8">
        <v>0</v>
      </c>
      <c r="T7" s="8">
        <v>24</v>
      </c>
      <c r="U7" s="9">
        <f>IF(T7&gt;0,T7-S7,0)</f>
        <v>24</v>
      </c>
      <c r="V7" s="8">
        <v>0</v>
      </c>
      <c r="W7" s="8">
        <v>0</v>
      </c>
      <c r="X7" s="8">
        <v>0</v>
      </c>
      <c r="Y7" s="8">
        <v>0</v>
      </c>
      <c r="Z7" s="9">
        <f>IF(Y7&gt;0,Y7-X7,0)</f>
        <v>0</v>
      </c>
      <c r="AA7" s="8">
        <v>4472</v>
      </c>
      <c r="AB7" s="10">
        <v>3308</v>
      </c>
      <c r="AC7" s="10">
        <v>3237</v>
      </c>
      <c r="AD7" s="10">
        <v>1263</v>
      </c>
      <c r="AE7" s="9">
        <f>IF(AD7&gt;0,AD7-AC7,0)</f>
        <v>-1974</v>
      </c>
      <c r="AF7" s="8">
        <v>0</v>
      </c>
      <c r="AG7" s="8">
        <v>0</v>
      </c>
      <c r="AH7" s="8">
        <v>0</v>
      </c>
      <c r="AI7" s="8">
        <v>0</v>
      </c>
      <c r="AJ7" s="9">
        <f>IF(AI7&gt;0,AI7-AH7,0)</f>
        <v>0</v>
      </c>
      <c r="AK7" s="8">
        <v>0</v>
      </c>
      <c r="AL7" s="8">
        <v>0</v>
      </c>
      <c r="AM7" s="8">
        <v>0</v>
      </c>
      <c r="AN7" s="8">
        <v>0</v>
      </c>
      <c r="AO7" s="9">
        <f>IF(AN7&gt;0,AN7-AM7,0)</f>
        <v>0</v>
      </c>
      <c r="AP7" s="3"/>
    </row>
    <row r="8" spans="1:42" ht="15">
      <c r="A8" s="11" t="s">
        <v>11</v>
      </c>
      <c r="B8" s="8">
        <v>0</v>
      </c>
      <c r="C8" s="8">
        <v>0</v>
      </c>
      <c r="D8" s="8">
        <v>0</v>
      </c>
      <c r="E8" s="8">
        <v>0</v>
      </c>
      <c r="F8" s="9">
        <f>IF(E8&gt;E109,E8-D8,0)</f>
        <v>0</v>
      </c>
      <c r="G8" s="12">
        <v>293</v>
      </c>
      <c r="H8" s="8">
        <v>12</v>
      </c>
      <c r="I8" s="8">
        <v>15</v>
      </c>
      <c r="J8" s="8">
        <v>6</v>
      </c>
      <c r="K8" s="9">
        <f>IF(J8&gt;K70,J8-I8,0)</f>
        <v>-9</v>
      </c>
      <c r="L8" s="8">
        <v>18</v>
      </c>
      <c r="M8" s="8">
        <v>0</v>
      </c>
      <c r="N8" s="8">
        <v>0</v>
      </c>
      <c r="O8" s="8">
        <v>0</v>
      </c>
      <c r="P8" s="9">
        <f aca="true" t="shared" si="0" ref="P8:P18">IF(O8&gt;0,O8-N8,0)</f>
        <v>0</v>
      </c>
      <c r="Q8" s="8">
        <v>0</v>
      </c>
      <c r="R8" s="8">
        <v>15</v>
      </c>
      <c r="S8" s="8">
        <v>2</v>
      </c>
      <c r="T8" s="8">
        <v>0</v>
      </c>
      <c r="U8" s="9">
        <f aca="true" t="shared" si="1" ref="U8:U18">IF(T8&gt;0,T8-S8,0)</f>
        <v>0</v>
      </c>
      <c r="V8" s="8">
        <v>0</v>
      </c>
      <c r="W8" s="8">
        <v>0</v>
      </c>
      <c r="X8" s="8">
        <v>0</v>
      </c>
      <c r="Y8" s="8">
        <v>0</v>
      </c>
      <c r="Z8" s="9">
        <f aca="true" t="shared" si="2" ref="Z8:Z18">IF(Y8&gt;0,Y8-X8,0)</f>
        <v>0</v>
      </c>
      <c r="AA8" s="8">
        <v>3214</v>
      </c>
      <c r="AB8" s="10">
        <v>3339</v>
      </c>
      <c r="AC8" s="10">
        <v>1069</v>
      </c>
      <c r="AD8" s="10">
        <v>2302</v>
      </c>
      <c r="AE8" s="9">
        <f aca="true" t="shared" si="3" ref="AE8:AE18">IF(AD8&gt;0,AD8-AC8,0)</f>
        <v>1233</v>
      </c>
      <c r="AF8" s="8">
        <v>0</v>
      </c>
      <c r="AG8" s="8">
        <v>0</v>
      </c>
      <c r="AH8" s="8">
        <v>0</v>
      </c>
      <c r="AI8" s="8">
        <v>0</v>
      </c>
      <c r="AJ8" s="9">
        <f aca="true" t="shared" si="4" ref="AJ8:AJ18">IF(AI8&gt;0,AI8-AH8,0)</f>
        <v>0</v>
      </c>
      <c r="AK8" s="8">
        <v>0</v>
      </c>
      <c r="AL8" s="8">
        <v>0</v>
      </c>
      <c r="AM8" s="8">
        <v>0</v>
      </c>
      <c r="AN8" s="8">
        <v>6</v>
      </c>
      <c r="AO8" s="9">
        <f aca="true" t="shared" si="5" ref="AO8:AO18">IF(AN8&gt;0,AN8-AM8,0)</f>
        <v>6</v>
      </c>
      <c r="AP8" s="3"/>
    </row>
    <row r="9" spans="1:42" ht="15">
      <c r="A9" s="11" t="s">
        <v>12</v>
      </c>
      <c r="B9" s="8">
        <v>0</v>
      </c>
      <c r="C9" s="8">
        <v>0</v>
      </c>
      <c r="D9" s="8">
        <v>1334</v>
      </c>
      <c r="E9" s="8">
        <v>0</v>
      </c>
      <c r="F9" s="9">
        <f>IF(E9&gt;=E110,E9-D9,0)</f>
        <v>-1334</v>
      </c>
      <c r="G9" s="8">
        <v>107</v>
      </c>
      <c r="H9" s="8">
        <v>5</v>
      </c>
      <c r="I9" s="8">
        <v>852</v>
      </c>
      <c r="J9" s="8">
        <v>38</v>
      </c>
      <c r="K9" s="9">
        <f>IF(J9&gt;=0,J9-I9,0)</f>
        <v>-814</v>
      </c>
      <c r="L9" s="8">
        <v>0</v>
      </c>
      <c r="M9" s="8">
        <v>0</v>
      </c>
      <c r="N9" s="8">
        <v>830</v>
      </c>
      <c r="O9" s="8">
        <v>0</v>
      </c>
      <c r="P9" s="9">
        <f>IF(O9&gt;=O140,O9-N9,0)</f>
        <v>-830</v>
      </c>
      <c r="Q9" s="8">
        <v>492</v>
      </c>
      <c r="R9" s="8">
        <v>591</v>
      </c>
      <c r="S9" s="8">
        <v>489</v>
      </c>
      <c r="T9" s="8">
        <v>132</v>
      </c>
      <c r="U9" s="9">
        <f t="shared" si="1"/>
        <v>-357</v>
      </c>
      <c r="V9" s="8">
        <v>0</v>
      </c>
      <c r="W9" s="8">
        <v>0</v>
      </c>
      <c r="X9" s="8">
        <v>1100</v>
      </c>
      <c r="Y9" s="8">
        <v>3</v>
      </c>
      <c r="Z9" s="9">
        <f t="shared" si="2"/>
        <v>-1097</v>
      </c>
      <c r="AA9" s="8">
        <v>2865</v>
      </c>
      <c r="AB9" s="10">
        <v>6802</v>
      </c>
      <c r="AC9" s="10">
        <v>15197</v>
      </c>
      <c r="AD9" s="10">
        <v>5089</v>
      </c>
      <c r="AE9" s="9">
        <f t="shared" si="3"/>
        <v>-10108</v>
      </c>
      <c r="AF9" s="8">
        <v>0</v>
      </c>
      <c r="AG9" s="8">
        <v>0</v>
      </c>
      <c r="AH9" s="8">
        <v>2230</v>
      </c>
      <c r="AI9" s="8">
        <v>3</v>
      </c>
      <c r="AJ9" s="9">
        <f t="shared" si="4"/>
        <v>-2227</v>
      </c>
      <c r="AK9" s="13">
        <v>0</v>
      </c>
      <c r="AL9" s="8">
        <v>5</v>
      </c>
      <c r="AM9" s="8">
        <v>1292</v>
      </c>
      <c r="AN9" s="8">
        <v>1</v>
      </c>
      <c r="AO9" s="9">
        <f t="shared" si="5"/>
        <v>-1291</v>
      </c>
      <c r="AP9" s="14"/>
    </row>
    <row r="10" spans="1:42" ht="15">
      <c r="A10" s="11" t="s">
        <v>13</v>
      </c>
      <c r="B10" s="10">
        <v>3545</v>
      </c>
      <c r="C10" s="10">
        <v>2436</v>
      </c>
      <c r="D10" s="10">
        <v>2434</v>
      </c>
      <c r="E10" s="10">
        <v>4099</v>
      </c>
      <c r="F10" s="9">
        <f>IF(E10&gt;E111,E10-D10,0)</f>
        <v>1665</v>
      </c>
      <c r="G10" s="10">
        <v>2579</v>
      </c>
      <c r="H10" s="10">
        <v>2123</v>
      </c>
      <c r="I10" s="10">
        <v>2646</v>
      </c>
      <c r="J10" s="10">
        <v>4321</v>
      </c>
      <c r="K10" s="9">
        <f aca="true" t="shared" si="6" ref="K10:K18">IF(J10&gt;0,J10-I10,0)</f>
        <v>1675</v>
      </c>
      <c r="L10" s="10">
        <v>1428</v>
      </c>
      <c r="M10" s="10">
        <v>1135</v>
      </c>
      <c r="N10" s="10">
        <v>1110</v>
      </c>
      <c r="O10" s="10">
        <v>1449</v>
      </c>
      <c r="P10" s="9">
        <f t="shared" si="0"/>
        <v>339</v>
      </c>
      <c r="Q10" s="10">
        <v>1448</v>
      </c>
      <c r="R10" s="10">
        <v>1388</v>
      </c>
      <c r="S10" s="10">
        <v>984</v>
      </c>
      <c r="T10" s="10">
        <v>1825</v>
      </c>
      <c r="U10" s="9">
        <f t="shared" si="1"/>
        <v>841</v>
      </c>
      <c r="V10" s="10">
        <v>2406</v>
      </c>
      <c r="W10" s="10">
        <v>2028</v>
      </c>
      <c r="X10" s="10">
        <v>1438</v>
      </c>
      <c r="Y10" s="10">
        <v>2942</v>
      </c>
      <c r="Z10" s="9">
        <f t="shared" si="2"/>
        <v>1504</v>
      </c>
      <c r="AA10" s="10">
        <v>11595</v>
      </c>
      <c r="AB10" s="8">
        <v>9827</v>
      </c>
      <c r="AC10" s="8">
        <v>7543</v>
      </c>
      <c r="AD10" s="10">
        <v>19462</v>
      </c>
      <c r="AE10" s="9">
        <f t="shared" si="3"/>
        <v>11919</v>
      </c>
      <c r="AF10" s="10">
        <v>5063</v>
      </c>
      <c r="AG10" s="10">
        <v>4613</v>
      </c>
      <c r="AH10" s="10">
        <v>3708</v>
      </c>
      <c r="AI10" s="10">
        <v>6159</v>
      </c>
      <c r="AJ10" s="9">
        <f t="shared" si="4"/>
        <v>2451</v>
      </c>
      <c r="AK10" s="10">
        <v>2226</v>
      </c>
      <c r="AL10" s="10">
        <v>1382</v>
      </c>
      <c r="AM10" s="10">
        <v>1389</v>
      </c>
      <c r="AN10" s="10">
        <v>2207</v>
      </c>
      <c r="AO10" s="9">
        <f t="shared" si="5"/>
        <v>818</v>
      </c>
      <c r="AP10" s="3"/>
    </row>
    <row r="11" spans="1:42" ht="15">
      <c r="A11" s="11" t="s">
        <v>14</v>
      </c>
      <c r="B11" s="10">
        <v>6795</v>
      </c>
      <c r="C11" s="10">
        <v>9104</v>
      </c>
      <c r="D11" s="10">
        <v>7296</v>
      </c>
      <c r="E11" s="10">
        <v>7854</v>
      </c>
      <c r="F11" s="9">
        <f aca="true" t="shared" si="7" ref="F11:F18">IF(E11&gt;E112,E11-D11,0)</f>
        <v>558</v>
      </c>
      <c r="G11" s="15">
        <v>5718</v>
      </c>
      <c r="H11" s="10">
        <v>5184</v>
      </c>
      <c r="I11" s="10">
        <v>6408</v>
      </c>
      <c r="J11" s="10">
        <v>6133</v>
      </c>
      <c r="K11" s="9">
        <f t="shared" si="6"/>
        <v>-275</v>
      </c>
      <c r="L11" s="15">
        <v>2369</v>
      </c>
      <c r="M11" s="10">
        <v>2204</v>
      </c>
      <c r="N11" s="10">
        <v>1979</v>
      </c>
      <c r="O11" s="10">
        <v>1867</v>
      </c>
      <c r="P11" s="9">
        <f t="shared" si="0"/>
        <v>-112</v>
      </c>
      <c r="Q11" s="16">
        <v>2544</v>
      </c>
      <c r="R11" s="8">
        <v>2822</v>
      </c>
      <c r="S11" s="8">
        <v>2977</v>
      </c>
      <c r="T11" s="10">
        <v>2645</v>
      </c>
      <c r="U11" s="9">
        <f t="shared" si="1"/>
        <v>-332</v>
      </c>
      <c r="V11" s="16">
        <v>4091</v>
      </c>
      <c r="W11" s="8">
        <v>4882</v>
      </c>
      <c r="X11" s="8">
        <v>4317</v>
      </c>
      <c r="Y11" s="10">
        <v>3720</v>
      </c>
      <c r="Z11" s="9">
        <f t="shared" si="2"/>
        <v>-597</v>
      </c>
      <c r="AA11" s="15">
        <v>12576</v>
      </c>
      <c r="AB11" s="8">
        <v>13993</v>
      </c>
      <c r="AC11" s="8">
        <v>14435</v>
      </c>
      <c r="AD11" s="10">
        <v>13637</v>
      </c>
      <c r="AE11" s="9">
        <f t="shared" si="3"/>
        <v>-798</v>
      </c>
      <c r="AF11" s="15">
        <v>11372</v>
      </c>
      <c r="AG11" s="8">
        <v>14455</v>
      </c>
      <c r="AH11" s="8">
        <v>11732</v>
      </c>
      <c r="AI11" s="10">
        <v>12026</v>
      </c>
      <c r="AJ11" s="9">
        <f t="shared" si="4"/>
        <v>294</v>
      </c>
      <c r="AK11" s="15">
        <v>4344</v>
      </c>
      <c r="AL11" s="8">
        <v>4172</v>
      </c>
      <c r="AM11" s="8">
        <v>3956</v>
      </c>
      <c r="AN11" s="10">
        <v>2941</v>
      </c>
      <c r="AO11" s="9">
        <f t="shared" si="5"/>
        <v>-1015</v>
      </c>
      <c r="AP11" s="3"/>
    </row>
    <row r="12" spans="1:42" ht="15">
      <c r="A12" s="11" t="s">
        <v>15</v>
      </c>
      <c r="B12" s="10">
        <v>7980</v>
      </c>
      <c r="C12" s="10">
        <v>8017</v>
      </c>
      <c r="D12" s="10">
        <v>7679</v>
      </c>
      <c r="E12" s="10">
        <v>8448</v>
      </c>
      <c r="F12" s="9">
        <f t="shared" si="7"/>
        <v>769</v>
      </c>
      <c r="G12" s="15">
        <v>4785</v>
      </c>
      <c r="H12" s="10">
        <v>5035</v>
      </c>
      <c r="I12" s="10">
        <v>5377</v>
      </c>
      <c r="J12" s="10">
        <v>6147</v>
      </c>
      <c r="K12" s="9">
        <f t="shared" si="6"/>
        <v>770</v>
      </c>
      <c r="L12" s="15">
        <v>2981</v>
      </c>
      <c r="M12" s="10">
        <v>2047</v>
      </c>
      <c r="N12" s="10">
        <v>2160</v>
      </c>
      <c r="O12" s="10">
        <v>2196</v>
      </c>
      <c r="P12" s="9">
        <f t="shared" si="0"/>
        <v>36</v>
      </c>
      <c r="Q12" s="16">
        <v>3385</v>
      </c>
      <c r="R12" s="8">
        <v>2809</v>
      </c>
      <c r="S12" s="10">
        <v>2991</v>
      </c>
      <c r="T12" s="10">
        <v>3078</v>
      </c>
      <c r="U12" s="9">
        <f t="shared" si="1"/>
        <v>87</v>
      </c>
      <c r="V12" s="16">
        <v>4231</v>
      </c>
      <c r="W12" s="8">
        <v>4474</v>
      </c>
      <c r="X12" s="10">
        <v>3988</v>
      </c>
      <c r="Y12" s="10">
        <v>4212</v>
      </c>
      <c r="Z12" s="9">
        <f t="shared" si="2"/>
        <v>224</v>
      </c>
      <c r="AA12" s="15">
        <v>9345</v>
      </c>
      <c r="AB12" s="8">
        <v>8365</v>
      </c>
      <c r="AC12" s="10">
        <v>9129</v>
      </c>
      <c r="AD12" s="10">
        <v>8787</v>
      </c>
      <c r="AE12" s="9">
        <f t="shared" si="3"/>
        <v>-342</v>
      </c>
      <c r="AF12" s="15">
        <v>11695</v>
      </c>
      <c r="AG12" s="8">
        <v>11747</v>
      </c>
      <c r="AH12" s="10">
        <v>11429</v>
      </c>
      <c r="AI12" s="10">
        <v>12906</v>
      </c>
      <c r="AJ12" s="9">
        <f t="shared" si="4"/>
        <v>1477</v>
      </c>
      <c r="AK12" s="15">
        <v>4335</v>
      </c>
      <c r="AL12" s="8">
        <v>3786</v>
      </c>
      <c r="AM12" s="10">
        <v>3716</v>
      </c>
      <c r="AN12" s="10">
        <v>3255</v>
      </c>
      <c r="AO12" s="9">
        <f t="shared" si="5"/>
        <v>-461</v>
      </c>
      <c r="AP12" s="3"/>
    </row>
    <row r="13" spans="1:42" ht="15">
      <c r="A13" s="11" t="s">
        <v>16</v>
      </c>
      <c r="B13" s="17">
        <v>16070</v>
      </c>
      <c r="C13" s="10">
        <v>17371</v>
      </c>
      <c r="D13" s="10">
        <v>21945</v>
      </c>
      <c r="E13" s="10">
        <v>21007</v>
      </c>
      <c r="F13" s="9">
        <f t="shared" si="7"/>
        <v>-938</v>
      </c>
      <c r="G13" s="16">
        <v>8883</v>
      </c>
      <c r="H13" s="10">
        <v>10525</v>
      </c>
      <c r="I13" s="10">
        <v>12564</v>
      </c>
      <c r="J13" s="10">
        <v>11729</v>
      </c>
      <c r="K13" s="9">
        <f t="shared" si="6"/>
        <v>-835</v>
      </c>
      <c r="L13" s="15">
        <v>4096</v>
      </c>
      <c r="M13" s="10">
        <v>4125</v>
      </c>
      <c r="N13" s="10">
        <v>5254</v>
      </c>
      <c r="O13" s="10">
        <v>4503</v>
      </c>
      <c r="P13" s="9">
        <f t="shared" si="0"/>
        <v>-751</v>
      </c>
      <c r="Q13" s="16">
        <v>5835</v>
      </c>
      <c r="R13" s="8">
        <v>6412</v>
      </c>
      <c r="S13" s="10">
        <v>7888</v>
      </c>
      <c r="T13" s="10">
        <v>7319</v>
      </c>
      <c r="U13" s="9">
        <f t="shared" si="1"/>
        <v>-569</v>
      </c>
      <c r="V13" s="16">
        <v>6604</v>
      </c>
      <c r="W13" s="8">
        <v>7630</v>
      </c>
      <c r="X13" s="10">
        <v>9596</v>
      </c>
      <c r="Y13" s="10">
        <v>9277</v>
      </c>
      <c r="Z13" s="9">
        <f t="shared" si="2"/>
        <v>-319</v>
      </c>
      <c r="AA13" s="15">
        <v>18203</v>
      </c>
      <c r="AB13" s="8">
        <v>18792</v>
      </c>
      <c r="AC13" s="10">
        <v>22730</v>
      </c>
      <c r="AD13" s="10">
        <v>20570</v>
      </c>
      <c r="AE13" s="9">
        <f t="shared" si="3"/>
        <v>-2160</v>
      </c>
      <c r="AF13" s="15">
        <v>27890</v>
      </c>
      <c r="AG13" s="8">
        <v>32119</v>
      </c>
      <c r="AH13" s="10">
        <v>34119</v>
      </c>
      <c r="AI13" s="10">
        <v>35163</v>
      </c>
      <c r="AJ13" s="9">
        <f t="shared" si="4"/>
        <v>1044</v>
      </c>
      <c r="AK13" s="15">
        <v>8945</v>
      </c>
      <c r="AL13" s="8">
        <v>9202</v>
      </c>
      <c r="AM13" s="10">
        <v>8540</v>
      </c>
      <c r="AN13" s="10">
        <v>9726</v>
      </c>
      <c r="AO13" s="9">
        <f t="shared" si="5"/>
        <v>1186</v>
      </c>
      <c r="AP13" s="3"/>
    </row>
    <row r="14" spans="1:42" ht="15">
      <c r="A14" s="11" t="s">
        <v>17</v>
      </c>
      <c r="B14" s="10">
        <v>18714</v>
      </c>
      <c r="C14" s="10">
        <v>14534</v>
      </c>
      <c r="D14" s="10">
        <v>17858</v>
      </c>
      <c r="E14" s="10">
        <v>17894</v>
      </c>
      <c r="F14" s="9">
        <f t="shared" si="7"/>
        <v>36</v>
      </c>
      <c r="G14" s="18">
        <v>11440</v>
      </c>
      <c r="H14" s="19">
        <v>11401</v>
      </c>
      <c r="I14" s="19">
        <v>15010</v>
      </c>
      <c r="J14" s="17">
        <v>12065</v>
      </c>
      <c r="K14" s="9">
        <f t="shared" si="6"/>
        <v>-2945</v>
      </c>
      <c r="L14" s="18">
        <v>5086</v>
      </c>
      <c r="M14" s="10">
        <v>4344</v>
      </c>
      <c r="N14" s="10">
        <v>4789</v>
      </c>
      <c r="O14" s="10">
        <v>4711</v>
      </c>
      <c r="P14" s="9">
        <f t="shared" si="0"/>
        <v>-78</v>
      </c>
      <c r="Q14" s="20">
        <v>7082</v>
      </c>
      <c r="R14" s="8">
        <v>6624</v>
      </c>
      <c r="S14" s="10">
        <v>7757</v>
      </c>
      <c r="T14" s="10">
        <v>6569</v>
      </c>
      <c r="U14" s="9">
        <f t="shared" si="1"/>
        <v>-1188</v>
      </c>
      <c r="V14" s="20">
        <v>7335</v>
      </c>
      <c r="W14" s="10">
        <v>7345</v>
      </c>
      <c r="X14" s="10">
        <v>8306</v>
      </c>
      <c r="Y14" s="10">
        <v>8416</v>
      </c>
      <c r="Z14" s="9">
        <f t="shared" si="2"/>
        <v>110</v>
      </c>
      <c r="AA14" s="21">
        <v>24407</v>
      </c>
      <c r="AB14" s="15">
        <v>18747</v>
      </c>
      <c r="AC14" s="15">
        <v>22159</v>
      </c>
      <c r="AD14" s="10">
        <v>19508</v>
      </c>
      <c r="AE14" s="9">
        <f t="shared" si="3"/>
        <v>-2651</v>
      </c>
      <c r="AF14" s="18">
        <v>33108</v>
      </c>
      <c r="AG14" s="10">
        <v>29272</v>
      </c>
      <c r="AH14" s="10">
        <v>32984</v>
      </c>
      <c r="AI14" s="10">
        <v>33442</v>
      </c>
      <c r="AJ14" s="9">
        <f t="shared" si="4"/>
        <v>458</v>
      </c>
      <c r="AK14" s="18">
        <v>10749</v>
      </c>
      <c r="AL14" s="10">
        <v>8638</v>
      </c>
      <c r="AM14" s="10">
        <v>7836</v>
      </c>
      <c r="AN14" s="10">
        <v>8396</v>
      </c>
      <c r="AO14" s="9">
        <f t="shared" si="5"/>
        <v>560</v>
      </c>
      <c r="AP14" s="3"/>
    </row>
    <row r="15" spans="1:42" ht="15">
      <c r="A15" s="11" t="s">
        <v>18</v>
      </c>
      <c r="B15" s="10">
        <v>4180</v>
      </c>
      <c r="C15" s="10">
        <v>5799</v>
      </c>
      <c r="D15" s="10">
        <v>6737</v>
      </c>
      <c r="E15" s="10">
        <v>6299</v>
      </c>
      <c r="F15" s="9">
        <f t="shared" si="7"/>
        <v>-438</v>
      </c>
      <c r="G15" s="15">
        <v>4098</v>
      </c>
      <c r="H15" s="10">
        <v>5318</v>
      </c>
      <c r="I15" s="10">
        <v>5445</v>
      </c>
      <c r="J15" s="10">
        <v>5447</v>
      </c>
      <c r="K15" s="9">
        <f t="shared" si="6"/>
        <v>2</v>
      </c>
      <c r="L15" s="15">
        <v>1410</v>
      </c>
      <c r="M15" s="10">
        <v>1276</v>
      </c>
      <c r="N15" s="10">
        <v>1165</v>
      </c>
      <c r="O15" s="10">
        <v>1506</v>
      </c>
      <c r="P15" s="9">
        <f t="shared" si="0"/>
        <v>341</v>
      </c>
      <c r="Q15" s="16">
        <v>2139</v>
      </c>
      <c r="R15" s="10">
        <v>2392</v>
      </c>
      <c r="S15" s="10">
        <v>2234</v>
      </c>
      <c r="T15" s="10">
        <v>2991</v>
      </c>
      <c r="U15" s="9">
        <f t="shared" si="1"/>
        <v>757</v>
      </c>
      <c r="V15" s="16">
        <v>2592</v>
      </c>
      <c r="W15" s="10">
        <v>3444</v>
      </c>
      <c r="X15" s="10">
        <v>3305</v>
      </c>
      <c r="Y15" s="10">
        <v>3738</v>
      </c>
      <c r="Z15" s="9">
        <f t="shared" si="2"/>
        <v>433</v>
      </c>
      <c r="AA15" s="10">
        <v>7952</v>
      </c>
      <c r="AB15" s="8">
        <v>7789</v>
      </c>
      <c r="AC15" s="10">
        <v>9799</v>
      </c>
      <c r="AD15" s="10">
        <v>8218</v>
      </c>
      <c r="AE15" s="9">
        <f t="shared" si="3"/>
        <v>-1581</v>
      </c>
      <c r="AF15" s="15">
        <v>6659</v>
      </c>
      <c r="AG15" s="8">
        <v>9779</v>
      </c>
      <c r="AH15" s="10">
        <v>9328</v>
      </c>
      <c r="AI15" s="10">
        <v>8935</v>
      </c>
      <c r="AJ15" s="9">
        <f t="shared" si="4"/>
        <v>-393</v>
      </c>
      <c r="AK15" s="15">
        <v>2701</v>
      </c>
      <c r="AL15" s="8">
        <v>3708</v>
      </c>
      <c r="AM15" s="10">
        <v>4233</v>
      </c>
      <c r="AN15" s="10">
        <v>3762</v>
      </c>
      <c r="AO15" s="9">
        <f t="shared" si="5"/>
        <v>-471</v>
      </c>
      <c r="AP15" s="22"/>
    </row>
    <row r="16" spans="1:42" ht="15">
      <c r="A16" s="11" t="s">
        <v>19</v>
      </c>
      <c r="B16" s="10">
        <v>2653</v>
      </c>
      <c r="C16" s="10">
        <v>2486</v>
      </c>
      <c r="D16" s="10">
        <v>2734</v>
      </c>
      <c r="E16" s="10">
        <v>2362</v>
      </c>
      <c r="F16" s="9">
        <f t="shared" si="7"/>
        <v>-372</v>
      </c>
      <c r="G16" s="15">
        <v>3092</v>
      </c>
      <c r="H16" s="10">
        <v>3994</v>
      </c>
      <c r="I16" s="10">
        <v>4401</v>
      </c>
      <c r="J16" s="10">
        <v>4023</v>
      </c>
      <c r="K16" s="9">
        <f t="shared" si="6"/>
        <v>-378</v>
      </c>
      <c r="L16" s="16">
        <v>997</v>
      </c>
      <c r="M16" s="10">
        <v>1018</v>
      </c>
      <c r="N16" s="10">
        <v>921</v>
      </c>
      <c r="O16" s="10">
        <v>730</v>
      </c>
      <c r="P16" s="9">
        <f t="shared" si="0"/>
        <v>-191</v>
      </c>
      <c r="Q16" s="16">
        <v>1410</v>
      </c>
      <c r="R16" s="8">
        <v>1297</v>
      </c>
      <c r="S16" s="10">
        <v>1466</v>
      </c>
      <c r="T16" s="10">
        <v>1408</v>
      </c>
      <c r="U16" s="9">
        <f t="shared" si="1"/>
        <v>-58</v>
      </c>
      <c r="V16" s="16">
        <v>1744</v>
      </c>
      <c r="W16" s="8">
        <v>1698</v>
      </c>
      <c r="X16" s="10">
        <v>1578</v>
      </c>
      <c r="Y16" s="10">
        <v>1207</v>
      </c>
      <c r="Z16" s="9">
        <f t="shared" si="2"/>
        <v>-371</v>
      </c>
      <c r="AA16" s="15">
        <v>7701</v>
      </c>
      <c r="AB16" s="8">
        <v>6072</v>
      </c>
      <c r="AC16" s="10">
        <v>5985</v>
      </c>
      <c r="AD16" s="10">
        <v>5544</v>
      </c>
      <c r="AE16" s="9">
        <f t="shared" si="3"/>
        <v>-441</v>
      </c>
      <c r="AF16" s="15">
        <v>4424</v>
      </c>
      <c r="AG16" s="10">
        <v>3883</v>
      </c>
      <c r="AH16" s="10">
        <v>4192</v>
      </c>
      <c r="AI16" s="10">
        <v>3514</v>
      </c>
      <c r="AJ16" s="9">
        <f t="shared" si="4"/>
        <v>-678</v>
      </c>
      <c r="AK16" s="23">
        <v>1516</v>
      </c>
      <c r="AL16" s="8">
        <v>1310</v>
      </c>
      <c r="AM16" s="10">
        <v>1469</v>
      </c>
      <c r="AN16" s="10">
        <v>1053</v>
      </c>
      <c r="AO16" s="9">
        <f t="shared" si="5"/>
        <v>-416</v>
      </c>
      <c r="AP16" s="3"/>
    </row>
    <row r="17" spans="1:42" ht="15">
      <c r="A17" s="11" t="s">
        <v>20</v>
      </c>
      <c r="B17" s="8">
        <v>0</v>
      </c>
      <c r="C17" s="8">
        <v>340</v>
      </c>
      <c r="D17" s="8">
        <v>30</v>
      </c>
      <c r="E17" s="8"/>
      <c r="F17" s="9">
        <f t="shared" si="7"/>
        <v>0</v>
      </c>
      <c r="G17" s="23">
        <v>15</v>
      </c>
      <c r="H17" s="8">
        <v>91</v>
      </c>
      <c r="I17" s="8">
        <v>19</v>
      </c>
      <c r="J17" s="8"/>
      <c r="K17" s="9">
        <f t="shared" si="6"/>
        <v>0</v>
      </c>
      <c r="L17" s="13">
        <v>64</v>
      </c>
      <c r="M17" s="8">
        <v>93</v>
      </c>
      <c r="N17" s="8">
        <v>136</v>
      </c>
      <c r="O17" s="8"/>
      <c r="P17" s="9">
        <f t="shared" si="0"/>
        <v>0</v>
      </c>
      <c r="Q17" s="13">
        <v>0</v>
      </c>
      <c r="R17" s="8">
        <v>64</v>
      </c>
      <c r="S17" s="8">
        <v>0</v>
      </c>
      <c r="T17" s="8"/>
      <c r="U17" s="9">
        <f t="shared" si="1"/>
        <v>0</v>
      </c>
      <c r="V17" s="13">
        <v>106</v>
      </c>
      <c r="W17" s="8">
        <v>170</v>
      </c>
      <c r="X17" s="8">
        <v>264</v>
      </c>
      <c r="Y17" s="8"/>
      <c r="Z17" s="9">
        <f t="shared" si="2"/>
        <v>0</v>
      </c>
      <c r="AA17" s="15">
        <v>8904</v>
      </c>
      <c r="AB17" s="8">
        <v>11760</v>
      </c>
      <c r="AC17" s="10">
        <v>12724</v>
      </c>
      <c r="AD17" s="10"/>
      <c r="AE17" s="9">
        <f t="shared" si="3"/>
        <v>0</v>
      </c>
      <c r="AF17" s="23">
        <v>0</v>
      </c>
      <c r="AG17" s="8">
        <v>387</v>
      </c>
      <c r="AH17" s="8">
        <v>0</v>
      </c>
      <c r="AI17" s="8"/>
      <c r="AJ17" s="9">
        <f t="shared" si="4"/>
        <v>0</v>
      </c>
      <c r="AK17" s="23">
        <v>307</v>
      </c>
      <c r="AL17" s="8">
        <v>282</v>
      </c>
      <c r="AM17" s="8">
        <v>531</v>
      </c>
      <c r="AN17" s="8"/>
      <c r="AO17" s="9">
        <f t="shared" si="5"/>
        <v>0</v>
      </c>
      <c r="AP17" s="3"/>
    </row>
    <row r="18" spans="1:42" ht="15.75" thickBot="1">
      <c r="A18" s="24" t="s">
        <v>21</v>
      </c>
      <c r="B18" s="25">
        <v>0</v>
      </c>
      <c r="C18" s="25">
        <v>0</v>
      </c>
      <c r="D18" s="25">
        <v>26</v>
      </c>
      <c r="E18" s="25"/>
      <c r="F18" s="9">
        <f t="shared" si="7"/>
        <v>0</v>
      </c>
      <c r="G18" s="26">
        <v>190</v>
      </c>
      <c r="H18" s="25">
        <v>231</v>
      </c>
      <c r="I18" s="25">
        <v>355</v>
      </c>
      <c r="J18" s="25"/>
      <c r="K18" s="9">
        <f t="shared" si="6"/>
        <v>0</v>
      </c>
      <c r="L18" s="23">
        <v>436</v>
      </c>
      <c r="M18" s="25">
        <v>844</v>
      </c>
      <c r="N18" s="25">
        <v>964</v>
      </c>
      <c r="O18" s="25"/>
      <c r="P18" s="9">
        <f t="shared" si="0"/>
        <v>0</v>
      </c>
      <c r="Q18" s="13">
        <v>549</v>
      </c>
      <c r="R18" s="8">
        <v>0</v>
      </c>
      <c r="S18" s="8">
        <v>676</v>
      </c>
      <c r="T18" s="8"/>
      <c r="U18" s="9">
        <f t="shared" si="1"/>
        <v>0</v>
      </c>
      <c r="V18" s="27">
        <v>537</v>
      </c>
      <c r="W18" s="8">
        <v>0</v>
      </c>
      <c r="X18" s="8">
        <v>457</v>
      </c>
      <c r="Y18" s="8"/>
      <c r="Z18" s="9">
        <f t="shared" si="2"/>
        <v>0</v>
      </c>
      <c r="AA18" s="28">
        <v>2777</v>
      </c>
      <c r="AB18" s="8">
        <v>2408</v>
      </c>
      <c r="AC18" s="10">
        <v>2614</v>
      </c>
      <c r="AD18" s="8"/>
      <c r="AE18" s="9">
        <f t="shared" si="3"/>
        <v>0</v>
      </c>
      <c r="AF18" s="26">
        <v>0</v>
      </c>
      <c r="AG18" s="8">
        <v>0</v>
      </c>
      <c r="AH18" s="8">
        <v>0</v>
      </c>
      <c r="AI18" s="8"/>
      <c r="AJ18" s="9">
        <f t="shared" si="4"/>
        <v>0</v>
      </c>
      <c r="AK18" s="26">
        <v>771</v>
      </c>
      <c r="AL18" s="8">
        <v>821</v>
      </c>
      <c r="AM18" s="8">
        <v>727</v>
      </c>
      <c r="AN18" s="8"/>
      <c r="AO18" s="9">
        <f t="shared" si="5"/>
        <v>0</v>
      </c>
      <c r="AP18" s="3"/>
    </row>
    <row r="19" spans="1:42" ht="15.75" thickBot="1">
      <c r="A19" s="29" t="s">
        <v>22</v>
      </c>
      <c r="B19" s="35">
        <f aca="true" t="shared" si="8" ref="B19:U19">SUM(B7:B18)</f>
        <v>59937</v>
      </c>
      <c r="C19" s="35">
        <f t="shared" si="8"/>
        <v>60087</v>
      </c>
      <c r="D19" s="35">
        <f t="shared" si="8"/>
        <v>68073</v>
      </c>
      <c r="E19" s="36">
        <f>SUM(E7:E18)</f>
        <v>67963</v>
      </c>
      <c r="F19" s="38">
        <f t="shared" si="8"/>
        <v>-54</v>
      </c>
      <c r="G19" s="37">
        <f t="shared" si="8"/>
        <v>41200</v>
      </c>
      <c r="H19" s="31">
        <f t="shared" si="8"/>
        <v>43919</v>
      </c>
      <c r="I19" s="31">
        <f t="shared" si="8"/>
        <v>53092</v>
      </c>
      <c r="J19" s="31">
        <f>SUM(J7:J18)</f>
        <v>49909</v>
      </c>
      <c r="K19" s="30">
        <f t="shared" si="8"/>
        <v>-2809</v>
      </c>
      <c r="L19" s="31">
        <f t="shared" si="8"/>
        <v>18885</v>
      </c>
      <c r="M19" s="31">
        <f t="shared" si="8"/>
        <v>17086</v>
      </c>
      <c r="N19" s="31">
        <f t="shared" si="8"/>
        <v>19308</v>
      </c>
      <c r="O19" s="31">
        <f>SUM(O7:O18)</f>
        <v>16962</v>
      </c>
      <c r="P19" s="30">
        <f t="shared" si="8"/>
        <v>-1246</v>
      </c>
      <c r="Q19" s="31">
        <f t="shared" si="8"/>
        <v>24934</v>
      </c>
      <c r="R19" s="31">
        <f t="shared" si="8"/>
        <v>24497</v>
      </c>
      <c r="S19" s="31">
        <f t="shared" si="8"/>
        <v>27464</v>
      </c>
      <c r="T19" s="31">
        <f>SUM(T7:T18)</f>
        <v>25991</v>
      </c>
      <c r="U19" s="30">
        <f t="shared" si="8"/>
        <v>-795</v>
      </c>
      <c r="V19" s="31">
        <f aca="true" t="shared" si="9" ref="V19:AB19">SUM(V7:V18)</f>
        <v>29646</v>
      </c>
      <c r="W19" s="31">
        <f t="shared" si="9"/>
        <v>31671</v>
      </c>
      <c r="X19" s="31">
        <f t="shared" si="9"/>
        <v>34349</v>
      </c>
      <c r="Y19" s="31">
        <f>SUM(Y7:Y18)</f>
        <v>33515</v>
      </c>
      <c r="Z19" s="30">
        <f t="shared" si="9"/>
        <v>-113</v>
      </c>
      <c r="AA19" s="31">
        <f t="shared" si="9"/>
        <v>114011</v>
      </c>
      <c r="AB19" s="31">
        <f t="shared" si="9"/>
        <v>111202</v>
      </c>
      <c r="AC19" s="31">
        <f aca="true" t="shared" si="10" ref="AC19:AO19">SUM(AC7:AC18)</f>
        <v>126621</v>
      </c>
      <c r="AD19" s="39">
        <f>SUM(AD7:AD18)</f>
        <v>104380</v>
      </c>
      <c r="AE19" s="30">
        <f t="shared" si="10"/>
        <v>-6903</v>
      </c>
      <c r="AF19" s="31">
        <f t="shared" si="10"/>
        <v>100211</v>
      </c>
      <c r="AG19" s="31">
        <f t="shared" si="10"/>
        <v>106255</v>
      </c>
      <c r="AH19" s="31">
        <f t="shared" si="10"/>
        <v>109722</v>
      </c>
      <c r="AI19" s="31">
        <f>SUM(AI7:AI18)</f>
        <v>112148</v>
      </c>
      <c r="AJ19" s="30">
        <f t="shared" si="10"/>
        <v>2426</v>
      </c>
      <c r="AK19" s="31">
        <f t="shared" si="10"/>
        <v>35894</v>
      </c>
      <c r="AL19" s="31">
        <f t="shared" si="10"/>
        <v>33306</v>
      </c>
      <c r="AM19" s="31">
        <f t="shared" si="10"/>
        <v>33689</v>
      </c>
      <c r="AN19" s="31">
        <f>SUM(AN7:AN18)</f>
        <v>31347</v>
      </c>
      <c r="AO19" s="30">
        <f t="shared" si="10"/>
        <v>-1084</v>
      </c>
      <c r="AP19" s="32"/>
    </row>
    <row r="22" spans="2:11" ht="15">
      <c r="B22" s="33"/>
      <c r="K22" s="34"/>
    </row>
    <row r="23" ht="15">
      <c r="K23" s="3"/>
    </row>
    <row r="24" spans="11:12" ht="15">
      <c r="K24" s="3"/>
      <c r="L24" s="3"/>
    </row>
  </sheetData>
  <sheetProtection selectLockedCells="1" selectUnlockedCells="1"/>
  <mergeCells count="9">
    <mergeCell ref="AK5:AO5"/>
    <mergeCell ref="Q5:U5"/>
    <mergeCell ref="V5:Z5"/>
    <mergeCell ref="AA5:AE5"/>
    <mergeCell ref="AF5:AJ5"/>
    <mergeCell ref="A5:A6"/>
    <mergeCell ref="B5:F5"/>
    <mergeCell ref="G5:K5"/>
    <mergeCell ref="L5:P5"/>
  </mergeCells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Lucie Bidlasová</cp:lastModifiedBy>
  <dcterms:created xsi:type="dcterms:W3CDTF">2016-12-28T16:17:07Z</dcterms:created>
  <dcterms:modified xsi:type="dcterms:W3CDTF">2017-11-01T14:09:58Z</dcterms:modified>
  <cp:category/>
  <cp:version/>
  <cp:contentType/>
  <cp:contentStatus/>
</cp:coreProperties>
</file>