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2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<sst xmlns="http://schemas.openxmlformats.org/spreadsheetml/2006/main" count="25" uniqueCount="21">
  <si>
    <t>Celková statistika návštěvnosti NPÚ, ÚPS na Sychrově - Královéhradecký kraj</t>
  </si>
  <si>
    <t>měsíc</t>
  </si>
  <si>
    <t>Hrádek u Nechanic</t>
  </si>
  <si>
    <t>Kuks</t>
  </si>
  <si>
    <t>Náchod</t>
  </si>
  <si>
    <t>Opočno</t>
  </si>
  <si>
    <t>Ratibořice</t>
  </si>
  <si>
    <t>Rozdíl</t>
  </si>
  <si>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</si>
  <si>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</si>
  <si>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</si>
  <si>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</si>
  <si>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</si>
  <si>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</si>
  <si>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</si>
  <si>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</si>
  <si>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</si>
  <si>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>X.</t>
  </si>
  <si>
    <t>XI.</t>
  </si>
  <si>
    <t>XII.</t>
  </si>
  <si>
    <t>součet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</si>
</sst>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0">
    <font>
      <sz val="10"/>
      <name val="Arial"/>
      <family val="2"/>
    </font>
    <font>
      <sz val="11"/>
      <color indexed="8"/>
      <name val="Calibri"/>
      <family val="2"/>
    </font>
    <font>
      <sz val="20"/>
      <color indexed="8"/>
      <name val="Calibri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name val="Arial"/>
      <family val="2"/>
    </font>
    <font>
      <b/>
      <i/>
      <sz val="10"/>
      <color indexed="10"/>
      <name val="Arial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 style="medium"/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" fillId="0" borderId="0">
      <alignment/>
      <protection/>
    </xf>
    <xf numFmtId="0" fontId="26" fillId="20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ill="0" applyBorder="0" applyAlignment="0" applyProtection="0"/>
    <xf numFmtId="0" fontId="32" fillId="0" borderId="7" applyNumberFormat="0" applyFill="0" applyAlignment="0" applyProtection="0"/>
    <xf numFmtId="0" fontId="33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36">
      <alignment/>
      <protection/>
    </xf>
    <xf numFmtId="0" fontId="2" fillId="0" borderId="0" xfId="36" applyFont="1">
      <alignment/>
      <protection/>
    </xf>
    <xf numFmtId="0" fontId="1" fillId="0" borderId="0" xfId="36" applyBorder="1">
      <alignment/>
      <protection/>
    </xf>
    <xf numFmtId="0" fontId="3" fillId="33" borderId="10" xfId="36" applyFont="1" applyFill="1" applyBorder="1">
      <alignment/>
      <protection/>
    </xf>
    <xf numFmtId="0" fontId="3" fillId="34" borderId="10" xfId="36" applyFont="1" applyFill="1" applyBorder="1">
      <alignment/>
      <protection/>
    </xf>
    <xf numFmtId="0" fontId="3" fillId="33" borderId="11" xfId="36" applyFont="1" applyFill="1" applyBorder="1">
      <alignment/>
      <protection/>
    </xf>
    <xf numFmtId="0" fontId="3" fillId="34" borderId="11" xfId="36" applyFont="1" applyFill="1" applyBorder="1">
      <alignment/>
      <protection/>
    </xf>
    <xf numFmtId="0" fontId="3" fillId="0" borderId="0" xfId="36" applyFont="1" applyBorder="1">
      <alignment/>
      <protection/>
    </xf>
    <xf numFmtId="0" fontId="3" fillId="0" borderId="12" xfId="36" applyFont="1" applyBorder="1">
      <alignment/>
      <protection/>
    </xf>
    <xf numFmtId="0" fontId="3" fillId="33" borderId="13" xfId="36" applyFont="1" applyFill="1" applyBorder="1">
      <alignment/>
      <protection/>
    </xf>
    <xf numFmtId="0" fontId="3" fillId="34" borderId="13" xfId="36" applyFont="1" applyFill="1" applyBorder="1">
      <alignment/>
      <protection/>
    </xf>
    <xf numFmtId="0" fontId="3" fillId="0" borderId="14" xfId="36" applyFont="1" applyBorder="1">
      <alignment/>
      <protection/>
    </xf>
    <xf numFmtId="3" fontId="5" fillId="33" borderId="15" xfId="36" applyNumberFormat="1" applyFont="1" applyFill="1" applyBorder="1" applyAlignment="1">
      <alignment horizontal="right" vertical="top" wrapText="1"/>
      <protection/>
    </xf>
    <xf numFmtId="3" fontId="3" fillId="33" borderId="13" xfId="36" applyNumberFormat="1" applyFont="1" applyFill="1" applyBorder="1">
      <alignment/>
      <protection/>
    </xf>
    <xf numFmtId="0" fontId="1" fillId="0" borderId="0" xfId="36" applyFill="1" applyBorder="1">
      <alignment/>
      <protection/>
    </xf>
    <xf numFmtId="3" fontId="3" fillId="33" borderId="15" xfId="36" applyNumberFormat="1" applyFont="1" applyFill="1" applyBorder="1">
      <alignment/>
      <protection/>
    </xf>
    <xf numFmtId="3" fontId="3" fillId="33" borderId="14" xfId="36" applyNumberFormat="1" applyFont="1" applyFill="1" applyBorder="1">
      <alignment/>
      <protection/>
    </xf>
    <xf numFmtId="3" fontId="3" fillId="33" borderId="13" xfId="36" applyNumberFormat="1" applyFont="1" applyFill="1" applyBorder="1" applyAlignment="1">
      <alignment vertical="top" wrapText="1"/>
      <protection/>
    </xf>
    <xf numFmtId="3" fontId="3" fillId="33" borderId="16" xfId="36" applyNumberFormat="1" applyFont="1" applyFill="1" applyBorder="1" applyAlignment="1">
      <alignment vertical="top" wrapText="1"/>
      <protection/>
    </xf>
    <xf numFmtId="3" fontId="3" fillId="33" borderId="17" xfId="36" applyNumberFormat="1" applyFont="1" applyFill="1" applyBorder="1" applyAlignment="1">
      <alignment vertical="top" wrapText="1"/>
      <protection/>
    </xf>
    <xf numFmtId="0" fontId="0" fillId="0" borderId="0" xfId="36" applyFont="1" applyBorder="1">
      <alignment/>
      <protection/>
    </xf>
    <xf numFmtId="0" fontId="3" fillId="33" borderId="15" xfId="36" applyFont="1" applyFill="1" applyBorder="1">
      <alignment/>
      <protection/>
    </xf>
    <xf numFmtId="0" fontId="3" fillId="33" borderId="14" xfId="36" applyFont="1" applyFill="1" applyBorder="1">
      <alignment/>
      <protection/>
    </xf>
    <xf numFmtId="0" fontId="3" fillId="0" borderId="18" xfId="36" applyFont="1" applyBorder="1">
      <alignment/>
      <protection/>
    </xf>
    <xf numFmtId="0" fontId="3" fillId="33" borderId="16" xfId="36" applyFont="1" applyFill="1" applyBorder="1">
      <alignment/>
      <protection/>
    </xf>
    <xf numFmtId="0" fontId="3" fillId="33" borderId="19" xfId="36" applyFont="1" applyFill="1" applyBorder="1">
      <alignment/>
      <protection/>
    </xf>
    <xf numFmtId="0" fontId="3" fillId="33" borderId="18" xfId="36" applyFont="1" applyFill="1" applyBorder="1">
      <alignment/>
      <protection/>
    </xf>
    <xf numFmtId="0" fontId="3" fillId="0" borderId="10" xfId="36" applyFont="1" applyBorder="1">
      <alignment/>
      <protection/>
    </xf>
    <xf numFmtId="0" fontId="7" fillId="0" borderId="0" xfId="36" applyFont="1" applyBorder="1">
      <alignment/>
      <protection/>
    </xf>
    <xf numFmtId="0" fontId="1" fillId="0" borderId="0" xfId="36" applyFill="1">
      <alignment/>
      <protection/>
    </xf>
    <xf numFmtId="0" fontId="6" fillId="33" borderId="10" xfId="36" applyFont="1" applyFill="1" applyBorder="1">
      <alignment/>
      <protection/>
    </xf>
    <xf numFmtId="0" fontId="6" fillId="33" borderId="20" xfId="36" applyFont="1" applyFill="1" applyBorder="1">
      <alignment/>
      <protection/>
    </xf>
    <xf numFmtId="0" fontId="6" fillId="33" borderId="11" xfId="36" applyFont="1" applyFill="1" applyBorder="1">
      <alignment/>
      <protection/>
    </xf>
    <xf numFmtId="0" fontId="3" fillId="34" borderId="16" xfId="36" applyFont="1" applyFill="1" applyBorder="1">
      <alignment/>
      <protection/>
    </xf>
    <xf numFmtId="0" fontId="7" fillId="33" borderId="21" xfId="36" applyFont="1" applyFill="1" applyBorder="1">
      <alignment/>
      <protection/>
    </xf>
    <xf numFmtId="0" fontId="4" fillId="35" borderId="22" xfId="36" applyFont="1" applyFill="1" applyBorder="1" applyAlignment="1">
      <alignment horizontal="center"/>
      <protection/>
    </xf>
    <xf numFmtId="0" fontId="4" fillId="33" borderId="11" xfId="36" applyFont="1" applyFill="1" applyBorder="1" applyAlignment="1">
      <alignment horizontal="center"/>
      <protection/>
    </xf>
    <xf numFmtId="0" fontId="3" fillId="0" borderId="10" xfId="36" applyFont="1" applyBorder="1" applyAlignment="1">
      <alignment horizontal="center" vertical="center"/>
      <protection/>
    </xf>
    <xf numFmtId="0" fontId="4" fillId="33" borderId="22" xfId="36" applyFont="1" applyFill="1" applyBorder="1" applyAlignment="1">
      <alignment horizontal="center"/>
      <protection/>
    </xf>
    <xf numFmtId="0" fontId="3" fillId="33" borderId="10" xfId="36" applyFont="1" applyFill="1" applyBorder="1" applyAlignment="1">
      <alignment horizontal="center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xcel Built-in Normal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AA27"/>
  <sheetViews>
    <sheetView tabSelected="1" zoomScalePageLayoutView="0" workbookViewId="0" topLeftCell="G4">
      <selection activeCell="Y20" sqref="Y20"/>
    </sheetView>
  </sheetViews>
  <sheetFormatPr defaultColWidth="8.7109375" defaultRowHeight="12.75"/>
  <cols>
    <col min="1" max="11" width="8.7109375" style="1" customWidth="1"/>
    <col min="12" max="13" width="9.140625" style="1" customWidth="1"/>
    <col min="14" max="21" width="8.7109375" style="1" customWidth="1"/>
    <col min="22" max="22" width="9.140625" style="1" customWidth="1"/>
    <col min="23" max="16384" width="8.7109375" style="1" customWidth="1"/>
  </cols>
  <sheetData>
    <row r="3" ht="26.25">
      <c r="A3" s="2" t="s">
        <v>0</v>
      </c>
    </row>
    <row r="5" spans="1:27" ht="15">
      <c r="A5" s="38" t="s">
        <v>1</v>
      </c>
      <c r="B5" s="39" t="s">
        <v>2</v>
      </c>
      <c r="C5" s="39"/>
      <c r="D5" s="39"/>
      <c r="E5" s="39"/>
      <c r="F5" s="39"/>
      <c r="G5" s="36" t="s">
        <v>3</v>
      </c>
      <c r="H5" s="36"/>
      <c r="I5" s="36"/>
      <c r="J5" s="36"/>
      <c r="K5" s="36"/>
      <c r="L5" s="40" t="s">
        <v>4</v>
      </c>
      <c r="M5" s="40"/>
      <c r="N5" s="40"/>
      <c r="O5" s="40"/>
      <c r="P5" s="40"/>
      <c r="Q5" s="36" t="s">
        <v>5</v>
      </c>
      <c r="R5" s="36"/>
      <c r="S5" s="36"/>
      <c r="T5" s="36"/>
      <c r="U5" s="36"/>
      <c r="V5" s="37" t="s">
        <v>6</v>
      </c>
      <c r="W5" s="37"/>
      <c r="X5" s="37"/>
      <c r="Y5" s="37"/>
      <c r="Z5" s="37"/>
      <c r="AA5" s="3"/>
    </row>
    <row r="6" spans="1:27" ht="15">
      <c r="A6" s="38"/>
      <c r="B6" s="4">
        <v>2014</v>
      </c>
      <c r="C6" s="4">
        <v>2015</v>
      </c>
      <c r="D6" s="4">
        <v>2016</v>
      </c>
      <c r="E6" s="4">
        <v>2017</v>
      </c>
      <c r="F6" s="5" t="s">
        <v>7</v>
      </c>
      <c r="G6" s="6">
        <v>2014</v>
      </c>
      <c r="H6" s="6">
        <v>2015</v>
      </c>
      <c r="I6" s="6">
        <v>2016</v>
      </c>
      <c r="J6" s="6">
        <v>2017</v>
      </c>
      <c r="K6" s="7" t="s">
        <v>7</v>
      </c>
      <c r="L6" s="4">
        <v>2014</v>
      </c>
      <c r="M6" s="4">
        <v>2015</v>
      </c>
      <c r="N6" s="4">
        <v>2016</v>
      </c>
      <c r="O6" s="4">
        <v>2017</v>
      </c>
      <c r="P6" s="5" t="s">
        <v>7</v>
      </c>
      <c r="Q6" s="4">
        <v>2014</v>
      </c>
      <c r="R6" s="4">
        <v>2015</v>
      </c>
      <c r="S6" s="4">
        <v>2016</v>
      </c>
      <c r="T6" s="4">
        <v>2017</v>
      </c>
      <c r="U6" s="5" t="s">
        <v>7</v>
      </c>
      <c r="V6" s="4">
        <v>2014</v>
      </c>
      <c r="W6" s="4">
        <v>2015</v>
      </c>
      <c r="X6" s="4">
        <v>2016</v>
      </c>
      <c r="Y6" s="4">
        <v>2017</v>
      </c>
      <c r="Z6" s="5" t="s">
        <v>7</v>
      </c>
      <c r="AA6" s="8"/>
    </row>
    <row r="7" spans="1:27" ht="15">
      <c r="A7" s="9" t="s">
        <v>8</v>
      </c>
      <c r="B7" s="10">
        <v>0</v>
      </c>
      <c r="C7" s="10">
        <v>0</v>
      </c>
      <c r="D7" s="10">
        <v>0</v>
      </c>
      <c r="E7" s="10">
        <v>0</v>
      </c>
      <c r="F7" s="11">
        <f>IF(E7&gt;0,E7-D7,0)</f>
        <v>0</v>
      </c>
      <c r="G7" s="10">
        <v>0</v>
      </c>
      <c r="H7" s="10">
        <v>0</v>
      </c>
      <c r="I7" s="10">
        <v>0</v>
      </c>
      <c r="J7" s="10">
        <v>0</v>
      </c>
      <c r="K7" s="11">
        <f>IF(J7&gt;0,J7-I7,0)</f>
        <v>0</v>
      </c>
      <c r="L7" s="10">
        <v>96</v>
      </c>
      <c r="M7" s="10">
        <v>0</v>
      </c>
      <c r="N7" s="10">
        <v>20</v>
      </c>
      <c r="O7" s="10">
        <v>30</v>
      </c>
      <c r="P7" s="11">
        <f>IF(O7&gt;0,O7-N7,0)</f>
        <v>10</v>
      </c>
      <c r="Q7" s="10">
        <v>0</v>
      </c>
      <c r="R7" s="10">
        <v>0</v>
      </c>
      <c r="S7" s="10">
        <v>0</v>
      </c>
      <c r="T7" s="10">
        <v>0</v>
      </c>
      <c r="U7" s="11">
        <f>IF(T7&gt;0,T7-S7,0)</f>
        <v>0</v>
      </c>
      <c r="V7" s="10">
        <v>0</v>
      </c>
      <c r="W7" s="10">
        <v>0</v>
      </c>
      <c r="X7" s="10">
        <v>0</v>
      </c>
      <c r="Y7" s="10">
        <v>4</v>
      </c>
      <c r="Z7" s="11">
        <f>IF(Y7&gt;0,Y7-X7,0)</f>
        <v>4</v>
      </c>
      <c r="AA7" s="3"/>
    </row>
    <row r="8" spans="1:27" ht="15">
      <c r="A8" s="12" t="s">
        <v>9</v>
      </c>
      <c r="B8" s="10">
        <v>0</v>
      </c>
      <c r="C8" s="10">
        <v>0</v>
      </c>
      <c r="D8" s="10">
        <v>0</v>
      </c>
      <c r="E8" s="10">
        <v>0</v>
      </c>
      <c r="F8" s="11">
        <f aca="true" t="shared" si="0" ref="F8:F18">IF(E8&gt;0,E8-D8,0)</f>
        <v>0</v>
      </c>
      <c r="G8" s="13">
        <v>0</v>
      </c>
      <c r="H8" s="10">
        <v>0</v>
      </c>
      <c r="I8" s="10">
        <v>46</v>
      </c>
      <c r="J8" s="10">
        <v>86</v>
      </c>
      <c r="K8" s="11">
        <f aca="true" t="shared" si="1" ref="K8:K18">IF(J8&gt;0,J8-I8,0)</f>
        <v>40</v>
      </c>
      <c r="L8" s="10">
        <v>0</v>
      </c>
      <c r="M8" s="10">
        <v>0</v>
      </c>
      <c r="N8" s="10">
        <v>10</v>
      </c>
      <c r="O8" s="10">
        <v>10</v>
      </c>
      <c r="P8" s="11">
        <f aca="true" t="shared" si="2" ref="P8:P18">IF(O8&gt;0,O8-N8,0)</f>
        <v>0</v>
      </c>
      <c r="Q8" s="10">
        <v>0</v>
      </c>
      <c r="R8" s="10">
        <v>0</v>
      </c>
      <c r="S8" s="10">
        <v>0</v>
      </c>
      <c r="T8" s="10">
        <v>0</v>
      </c>
      <c r="U8" s="11">
        <f aca="true" t="shared" si="3" ref="U8:U18">IF(T8&gt;0,T8-S8,0)</f>
        <v>0</v>
      </c>
      <c r="V8" s="10">
        <v>0</v>
      </c>
      <c r="W8" s="10">
        <v>0</v>
      </c>
      <c r="X8" s="10">
        <v>0</v>
      </c>
      <c r="Y8" s="10">
        <v>0</v>
      </c>
      <c r="Z8" s="11">
        <f aca="true" t="shared" si="4" ref="Z8:Z18">IF(Y8&gt;0,Y8-X8,0)</f>
        <v>0</v>
      </c>
      <c r="AA8" s="3"/>
    </row>
    <row r="9" spans="1:27" ht="15">
      <c r="A9" s="12" t="s">
        <v>10</v>
      </c>
      <c r="B9" s="10">
        <v>0</v>
      </c>
      <c r="C9" s="10">
        <v>704</v>
      </c>
      <c r="D9" s="10">
        <v>3598</v>
      </c>
      <c r="E9" s="10">
        <v>0</v>
      </c>
      <c r="F9" s="11">
        <f>IF(E9&gt;=0,E9-D9,0)</f>
        <v>-3598</v>
      </c>
      <c r="G9" s="10">
        <v>0</v>
      </c>
      <c r="H9" s="14">
        <v>2063</v>
      </c>
      <c r="I9" s="14">
        <v>3166</v>
      </c>
      <c r="J9" s="14">
        <v>1718</v>
      </c>
      <c r="K9" s="11">
        <f t="shared" si="1"/>
        <v>-1448</v>
      </c>
      <c r="L9" s="10">
        <v>135</v>
      </c>
      <c r="M9" s="10">
        <v>22</v>
      </c>
      <c r="N9" s="10">
        <v>603</v>
      </c>
      <c r="O9" s="10">
        <v>6</v>
      </c>
      <c r="P9" s="11">
        <f t="shared" si="2"/>
        <v>-597</v>
      </c>
      <c r="Q9" s="10">
        <v>0</v>
      </c>
      <c r="R9" s="10">
        <v>0</v>
      </c>
      <c r="S9" s="10">
        <v>1496</v>
      </c>
      <c r="T9" s="10">
        <v>72</v>
      </c>
      <c r="U9" s="11">
        <f t="shared" si="3"/>
        <v>-1424</v>
      </c>
      <c r="V9" s="10">
        <v>0</v>
      </c>
      <c r="W9" s="10">
        <v>0</v>
      </c>
      <c r="X9" s="10">
        <v>2527</v>
      </c>
      <c r="Y9" s="10">
        <v>5</v>
      </c>
      <c r="Z9" s="11">
        <f t="shared" si="4"/>
        <v>-2522</v>
      </c>
      <c r="AA9" s="15"/>
    </row>
    <row r="10" spans="1:27" ht="15">
      <c r="A10" s="12" t="s">
        <v>11</v>
      </c>
      <c r="B10" s="10">
        <v>3522</v>
      </c>
      <c r="C10" s="14">
        <v>2937</v>
      </c>
      <c r="D10" s="14">
        <v>1104</v>
      </c>
      <c r="E10" s="14">
        <v>3571</v>
      </c>
      <c r="F10" s="11">
        <f t="shared" si="0"/>
        <v>2467</v>
      </c>
      <c r="G10" s="10">
        <v>0</v>
      </c>
      <c r="H10" s="14">
        <v>14277</v>
      </c>
      <c r="I10" s="14">
        <v>6365</v>
      </c>
      <c r="J10" s="14">
        <v>7592</v>
      </c>
      <c r="K10" s="11">
        <f t="shared" si="1"/>
        <v>1227</v>
      </c>
      <c r="L10" s="14">
        <v>1035</v>
      </c>
      <c r="M10" s="14">
        <v>1411</v>
      </c>
      <c r="N10" s="14">
        <v>1485</v>
      </c>
      <c r="O10" s="14">
        <v>1812</v>
      </c>
      <c r="P10" s="11">
        <f t="shared" si="2"/>
        <v>327</v>
      </c>
      <c r="Q10" s="14">
        <v>3298</v>
      </c>
      <c r="R10" s="14">
        <v>2316</v>
      </c>
      <c r="S10" s="14">
        <v>1917</v>
      </c>
      <c r="T10" s="14">
        <v>4697</v>
      </c>
      <c r="U10" s="11">
        <f t="shared" si="3"/>
        <v>2780</v>
      </c>
      <c r="V10" s="14">
        <v>4311</v>
      </c>
      <c r="W10" s="14">
        <v>3149</v>
      </c>
      <c r="X10" s="14">
        <v>1188</v>
      </c>
      <c r="Y10" s="14">
        <v>3558</v>
      </c>
      <c r="Z10" s="11">
        <f t="shared" si="4"/>
        <v>2370</v>
      </c>
      <c r="AA10" s="3"/>
    </row>
    <row r="11" spans="1:27" ht="15">
      <c r="A11" s="12" t="s">
        <v>12</v>
      </c>
      <c r="B11" s="14">
        <v>2668</v>
      </c>
      <c r="C11" s="10">
        <v>2857</v>
      </c>
      <c r="D11" s="10">
        <v>2490</v>
      </c>
      <c r="E11" s="14">
        <v>2983</v>
      </c>
      <c r="F11" s="11">
        <f t="shared" si="0"/>
        <v>493</v>
      </c>
      <c r="G11" s="16">
        <v>0</v>
      </c>
      <c r="H11" s="10">
        <v>19630</v>
      </c>
      <c r="I11" s="10">
        <v>13829</v>
      </c>
      <c r="J11" s="14">
        <v>12253</v>
      </c>
      <c r="K11" s="11">
        <f t="shared" si="1"/>
        <v>-1576</v>
      </c>
      <c r="L11" s="16">
        <v>3610</v>
      </c>
      <c r="M11" s="10">
        <v>5031</v>
      </c>
      <c r="N11" s="10">
        <v>3504</v>
      </c>
      <c r="O11" s="14">
        <v>3505</v>
      </c>
      <c r="P11" s="11">
        <f t="shared" si="2"/>
        <v>1</v>
      </c>
      <c r="Q11" s="17">
        <v>6677</v>
      </c>
      <c r="R11" s="10">
        <v>6234</v>
      </c>
      <c r="S11" s="10">
        <v>4048</v>
      </c>
      <c r="T11" s="14">
        <v>5029</v>
      </c>
      <c r="U11" s="11">
        <f t="shared" si="3"/>
        <v>981</v>
      </c>
      <c r="V11" s="17">
        <v>7155</v>
      </c>
      <c r="W11" s="10">
        <v>7758</v>
      </c>
      <c r="X11" s="10">
        <v>7631</v>
      </c>
      <c r="Y11" s="14">
        <v>6928</v>
      </c>
      <c r="Z11" s="11">
        <f t="shared" si="4"/>
        <v>-703</v>
      </c>
      <c r="AA11" s="3"/>
    </row>
    <row r="12" spans="1:27" ht="15">
      <c r="A12" s="12" t="s">
        <v>13</v>
      </c>
      <c r="B12" s="14">
        <v>2318</v>
      </c>
      <c r="C12" s="10">
        <v>2969</v>
      </c>
      <c r="D12" s="14">
        <v>2780</v>
      </c>
      <c r="E12" s="14">
        <v>2893</v>
      </c>
      <c r="F12" s="11">
        <f t="shared" si="0"/>
        <v>113</v>
      </c>
      <c r="G12" s="16">
        <v>0</v>
      </c>
      <c r="H12" s="10">
        <v>14853</v>
      </c>
      <c r="I12" s="14">
        <v>14421</v>
      </c>
      <c r="J12" s="14">
        <v>14879</v>
      </c>
      <c r="K12" s="11">
        <f t="shared" si="1"/>
        <v>458</v>
      </c>
      <c r="L12" s="16">
        <v>4126</v>
      </c>
      <c r="M12" s="10">
        <v>4327</v>
      </c>
      <c r="N12" s="14">
        <v>4571</v>
      </c>
      <c r="O12" s="14">
        <v>4146</v>
      </c>
      <c r="P12" s="11">
        <f t="shared" si="2"/>
        <v>-425</v>
      </c>
      <c r="Q12" s="17">
        <v>6232</v>
      </c>
      <c r="R12" s="10">
        <v>5665</v>
      </c>
      <c r="S12" s="14">
        <v>5103</v>
      </c>
      <c r="T12" s="14">
        <v>5742</v>
      </c>
      <c r="U12" s="11">
        <f t="shared" si="3"/>
        <v>639</v>
      </c>
      <c r="V12" s="17">
        <v>13518</v>
      </c>
      <c r="W12" s="10">
        <v>13110</v>
      </c>
      <c r="X12" s="14">
        <v>14609</v>
      </c>
      <c r="Y12" s="14">
        <v>12158</v>
      </c>
      <c r="Z12" s="11">
        <f t="shared" si="4"/>
        <v>-2451</v>
      </c>
      <c r="AA12" s="3"/>
    </row>
    <row r="13" spans="1:27" ht="15">
      <c r="A13" s="12" t="s">
        <v>14</v>
      </c>
      <c r="B13" s="18">
        <v>7259</v>
      </c>
      <c r="C13" s="10">
        <v>6340</v>
      </c>
      <c r="D13" s="14">
        <v>7259</v>
      </c>
      <c r="E13" s="14">
        <v>9402</v>
      </c>
      <c r="F13" s="11">
        <f t="shared" si="0"/>
        <v>2143</v>
      </c>
      <c r="G13" s="16">
        <v>0</v>
      </c>
      <c r="H13" s="14">
        <v>26656</v>
      </c>
      <c r="I13" s="14">
        <v>25982</v>
      </c>
      <c r="J13" s="14">
        <v>26916</v>
      </c>
      <c r="K13" s="11">
        <f t="shared" si="1"/>
        <v>934</v>
      </c>
      <c r="L13" s="16">
        <v>8656</v>
      </c>
      <c r="M13" s="10">
        <v>12374</v>
      </c>
      <c r="N13" s="14">
        <v>14148</v>
      </c>
      <c r="O13" s="14">
        <v>13260</v>
      </c>
      <c r="P13" s="11">
        <f t="shared" si="2"/>
        <v>-888</v>
      </c>
      <c r="Q13" s="17">
        <v>14353</v>
      </c>
      <c r="R13" s="10">
        <v>14023</v>
      </c>
      <c r="S13" s="14">
        <v>18413</v>
      </c>
      <c r="T13" s="14">
        <v>17066</v>
      </c>
      <c r="U13" s="11">
        <f t="shared" si="3"/>
        <v>-1347</v>
      </c>
      <c r="V13" s="17">
        <v>17350</v>
      </c>
      <c r="W13" s="14">
        <v>19088</v>
      </c>
      <c r="X13" s="14">
        <v>21955</v>
      </c>
      <c r="Y13" s="14">
        <v>17691</v>
      </c>
      <c r="Z13" s="11">
        <f t="shared" si="4"/>
        <v>-4264</v>
      </c>
      <c r="AA13" s="3"/>
    </row>
    <row r="14" spans="1:27" ht="15">
      <c r="A14" s="12" t="s">
        <v>15</v>
      </c>
      <c r="B14" s="14">
        <v>7653</v>
      </c>
      <c r="C14" s="14">
        <v>6147</v>
      </c>
      <c r="D14" s="14">
        <v>6939</v>
      </c>
      <c r="E14" s="14">
        <v>8355</v>
      </c>
      <c r="F14" s="11">
        <f t="shared" si="0"/>
        <v>1416</v>
      </c>
      <c r="G14" s="19">
        <v>0</v>
      </c>
      <c r="H14" s="14">
        <v>29638</v>
      </c>
      <c r="I14" s="14">
        <v>25254</v>
      </c>
      <c r="J14" s="14">
        <v>22600</v>
      </c>
      <c r="K14" s="11">
        <f t="shared" si="1"/>
        <v>-2654</v>
      </c>
      <c r="L14" s="19">
        <v>10138</v>
      </c>
      <c r="M14" s="14">
        <v>11482</v>
      </c>
      <c r="N14" s="14">
        <v>13032</v>
      </c>
      <c r="O14" s="14">
        <v>10839</v>
      </c>
      <c r="P14" s="11">
        <f t="shared" si="2"/>
        <v>-2193</v>
      </c>
      <c r="Q14" s="20">
        <v>17863</v>
      </c>
      <c r="R14" s="14">
        <v>14115</v>
      </c>
      <c r="S14" s="14">
        <v>16926</v>
      </c>
      <c r="T14" s="14">
        <v>14004</v>
      </c>
      <c r="U14" s="11">
        <f t="shared" si="3"/>
        <v>-2922</v>
      </c>
      <c r="V14" s="20">
        <v>21699</v>
      </c>
      <c r="W14" s="14">
        <v>21364</v>
      </c>
      <c r="X14" s="14">
        <v>21216</v>
      </c>
      <c r="Y14" s="14">
        <v>16048</v>
      </c>
      <c r="Z14" s="11">
        <f t="shared" si="4"/>
        <v>-5168</v>
      </c>
      <c r="AA14" s="3"/>
    </row>
    <row r="15" spans="1:27" ht="15">
      <c r="A15" s="12" t="s">
        <v>16</v>
      </c>
      <c r="B15" s="14">
        <v>1715</v>
      </c>
      <c r="C15" s="14">
        <v>2702</v>
      </c>
      <c r="D15" s="14">
        <v>3228</v>
      </c>
      <c r="E15" s="14">
        <v>3118</v>
      </c>
      <c r="F15" s="11">
        <f t="shared" si="0"/>
        <v>-110</v>
      </c>
      <c r="G15" s="16">
        <v>0</v>
      </c>
      <c r="H15" s="10">
        <v>18569</v>
      </c>
      <c r="I15" s="14">
        <v>13413</v>
      </c>
      <c r="J15" s="14">
        <v>13713</v>
      </c>
      <c r="K15" s="11">
        <f t="shared" si="1"/>
        <v>300</v>
      </c>
      <c r="L15" s="16">
        <v>3387</v>
      </c>
      <c r="M15" s="10">
        <v>4161</v>
      </c>
      <c r="N15" s="14">
        <v>4481</v>
      </c>
      <c r="O15" s="14">
        <v>4330</v>
      </c>
      <c r="P15" s="11">
        <f t="shared" si="2"/>
        <v>-151</v>
      </c>
      <c r="Q15" s="17">
        <v>5076</v>
      </c>
      <c r="R15" s="10">
        <v>5215</v>
      </c>
      <c r="S15" s="14">
        <v>6094</v>
      </c>
      <c r="T15" s="14">
        <v>5707</v>
      </c>
      <c r="U15" s="11">
        <f t="shared" si="3"/>
        <v>-387</v>
      </c>
      <c r="V15" s="17">
        <v>3997</v>
      </c>
      <c r="W15" s="14">
        <v>7567</v>
      </c>
      <c r="X15" s="14">
        <v>5256</v>
      </c>
      <c r="Y15" s="14">
        <v>4119</v>
      </c>
      <c r="Z15" s="11">
        <f t="shared" si="4"/>
        <v>-1137</v>
      </c>
      <c r="AA15" s="21"/>
    </row>
    <row r="16" spans="1:27" ht="15">
      <c r="A16" s="12" t="s">
        <v>17</v>
      </c>
      <c r="B16" s="14">
        <v>1047</v>
      </c>
      <c r="C16" s="10">
        <v>1206</v>
      </c>
      <c r="D16" s="14">
        <v>1100</v>
      </c>
      <c r="E16" s="14">
        <v>1026</v>
      </c>
      <c r="F16" s="11">
        <f t="shared" si="0"/>
        <v>-74</v>
      </c>
      <c r="G16" s="16">
        <v>0</v>
      </c>
      <c r="H16" s="10">
        <v>11092</v>
      </c>
      <c r="I16" s="14">
        <v>8893</v>
      </c>
      <c r="J16" s="14">
        <v>9364</v>
      </c>
      <c r="K16" s="11">
        <f t="shared" si="1"/>
        <v>471</v>
      </c>
      <c r="L16" s="17">
        <v>1833</v>
      </c>
      <c r="M16" s="10">
        <v>2025</v>
      </c>
      <c r="N16" s="14">
        <v>1640</v>
      </c>
      <c r="O16" s="14">
        <v>1413</v>
      </c>
      <c r="P16" s="11">
        <f t="shared" si="2"/>
        <v>-227</v>
      </c>
      <c r="Q16" s="17">
        <v>2394</v>
      </c>
      <c r="R16" s="10">
        <v>2312</v>
      </c>
      <c r="S16" s="14">
        <v>2806</v>
      </c>
      <c r="T16" s="14">
        <v>1920</v>
      </c>
      <c r="U16" s="11">
        <f t="shared" si="3"/>
        <v>-886</v>
      </c>
      <c r="V16" s="17">
        <v>3015</v>
      </c>
      <c r="W16" s="10">
        <v>1890</v>
      </c>
      <c r="X16" s="14">
        <v>1971</v>
      </c>
      <c r="Y16" s="14">
        <v>2520</v>
      </c>
      <c r="Z16" s="11">
        <f t="shared" si="4"/>
        <v>549</v>
      </c>
      <c r="AA16" s="3"/>
    </row>
    <row r="17" spans="1:27" ht="15">
      <c r="A17" s="12" t="s">
        <v>18</v>
      </c>
      <c r="B17" s="10">
        <v>4201</v>
      </c>
      <c r="C17" s="10">
        <v>1326</v>
      </c>
      <c r="D17" s="14">
        <v>1631</v>
      </c>
      <c r="E17" s="14"/>
      <c r="F17" s="11">
        <f t="shared" si="0"/>
        <v>0</v>
      </c>
      <c r="G17" s="22">
        <v>0</v>
      </c>
      <c r="H17" s="14">
        <v>2139</v>
      </c>
      <c r="I17" s="14">
        <v>1757</v>
      </c>
      <c r="J17" s="14"/>
      <c r="K17" s="11">
        <f t="shared" si="1"/>
        <v>0</v>
      </c>
      <c r="L17" s="23">
        <v>735</v>
      </c>
      <c r="M17" s="10">
        <v>949</v>
      </c>
      <c r="N17" s="10">
        <v>530</v>
      </c>
      <c r="O17" s="10"/>
      <c r="P17" s="11">
        <f t="shared" si="2"/>
        <v>0</v>
      </c>
      <c r="Q17" s="23">
        <v>93</v>
      </c>
      <c r="R17" s="10">
        <v>135</v>
      </c>
      <c r="S17" s="10">
        <v>26</v>
      </c>
      <c r="T17" s="10"/>
      <c r="U17" s="11">
        <f t="shared" si="3"/>
        <v>0</v>
      </c>
      <c r="V17" s="23">
        <v>0</v>
      </c>
      <c r="W17" s="10">
        <v>310</v>
      </c>
      <c r="X17" s="10">
        <v>0</v>
      </c>
      <c r="Y17" s="10"/>
      <c r="Z17" s="11">
        <f t="shared" si="4"/>
        <v>0</v>
      </c>
      <c r="AA17" s="3"/>
    </row>
    <row r="18" spans="1:27" ht="15">
      <c r="A18" s="24" t="s">
        <v>19</v>
      </c>
      <c r="B18" s="25">
        <v>2991</v>
      </c>
      <c r="C18" s="10">
        <v>6757</v>
      </c>
      <c r="D18" s="14">
        <v>4583</v>
      </c>
      <c r="E18" s="10"/>
      <c r="F18" s="34">
        <f t="shared" si="0"/>
        <v>0</v>
      </c>
      <c r="G18" s="26">
        <v>0</v>
      </c>
      <c r="H18" s="10">
        <v>99</v>
      </c>
      <c r="I18" s="10">
        <v>236</v>
      </c>
      <c r="J18" s="10"/>
      <c r="K18" s="34">
        <f t="shared" si="1"/>
        <v>0</v>
      </c>
      <c r="L18" s="22">
        <v>26</v>
      </c>
      <c r="M18" s="10">
        <v>0</v>
      </c>
      <c r="N18" s="10">
        <v>118</v>
      </c>
      <c r="O18" s="10"/>
      <c r="P18" s="34">
        <f t="shared" si="2"/>
        <v>0</v>
      </c>
      <c r="Q18" s="23">
        <v>0</v>
      </c>
      <c r="R18" s="10">
        <v>0</v>
      </c>
      <c r="S18" s="10">
        <v>0</v>
      </c>
      <c r="T18" s="10"/>
      <c r="U18" s="34">
        <f t="shared" si="3"/>
        <v>0</v>
      </c>
      <c r="V18" s="27">
        <v>6256</v>
      </c>
      <c r="W18" s="10">
        <v>6976</v>
      </c>
      <c r="X18" s="14">
        <v>5676</v>
      </c>
      <c r="Y18" s="10"/>
      <c r="Z18" s="34">
        <f t="shared" si="4"/>
        <v>0</v>
      </c>
      <c r="AA18" s="3"/>
    </row>
    <row r="19" spans="1:27" ht="15">
      <c r="A19" s="28" t="s">
        <v>20</v>
      </c>
      <c r="B19" s="31">
        <f>SUM(B7:B18)</f>
        <v>33374</v>
      </c>
      <c r="C19" s="31">
        <f aca="true" t="shared" si="5" ref="C19:X19">SUM(C7:C18)</f>
        <v>33945</v>
      </c>
      <c r="D19" s="31">
        <f t="shared" si="5"/>
        <v>34712</v>
      </c>
      <c r="E19" s="32">
        <f>SUM(E7:E18)</f>
        <v>31348</v>
      </c>
      <c r="F19" s="35">
        <f>SUM(F7:F18)</f>
        <v>2850</v>
      </c>
      <c r="G19" s="33">
        <f t="shared" si="5"/>
        <v>0</v>
      </c>
      <c r="H19" s="31">
        <f t="shared" si="5"/>
        <v>139016</v>
      </c>
      <c r="I19" s="31">
        <f>SUM(I7:I18)</f>
        <v>113362</v>
      </c>
      <c r="J19" s="32">
        <f>SUM(J7:J18)</f>
        <v>109121</v>
      </c>
      <c r="K19" s="35">
        <f>SUM(K7:K18)</f>
        <v>-2248</v>
      </c>
      <c r="L19" s="33">
        <f t="shared" si="5"/>
        <v>33777</v>
      </c>
      <c r="M19" s="31">
        <f t="shared" si="5"/>
        <v>41782</v>
      </c>
      <c r="N19" s="31">
        <f t="shared" si="5"/>
        <v>44142</v>
      </c>
      <c r="O19" s="32">
        <f>SUM(O7:O18)</f>
        <v>39351</v>
      </c>
      <c r="P19" s="35">
        <f>SUM(P7:P18)</f>
        <v>-4143</v>
      </c>
      <c r="Q19" s="33">
        <f t="shared" si="5"/>
        <v>55986</v>
      </c>
      <c r="R19" s="31">
        <f t="shared" si="5"/>
        <v>50015</v>
      </c>
      <c r="S19" s="31">
        <f>SUM(S7:S18)</f>
        <v>56829</v>
      </c>
      <c r="T19" s="32">
        <f>SUM(T7:T18)</f>
        <v>54237</v>
      </c>
      <c r="U19" s="35">
        <f>SUM(U7:U18)</f>
        <v>-2566</v>
      </c>
      <c r="V19" s="33">
        <f t="shared" si="5"/>
        <v>77301</v>
      </c>
      <c r="W19" s="31">
        <f t="shared" si="5"/>
        <v>81212</v>
      </c>
      <c r="X19" s="31">
        <f t="shared" si="5"/>
        <v>82029</v>
      </c>
      <c r="Y19" s="32">
        <f>SUM(Y7:Y18)</f>
        <v>63031</v>
      </c>
      <c r="Z19" s="35">
        <f>SUM(Z7:Z18)</f>
        <v>-13322</v>
      </c>
      <c r="AA19" s="29"/>
    </row>
    <row r="22" spans="3:6" ht="15">
      <c r="C22" s="30"/>
      <c r="F22" s="30"/>
    </row>
    <row r="23" spans="2:12" ht="15">
      <c r="B23" s="30"/>
      <c r="C23" s="30"/>
      <c r="D23" s="30"/>
      <c r="E23" s="30"/>
      <c r="F23" s="30"/>
      <c r="K23" s="30"/>
      <c r="L23" s="30"/>
    </row>
    <row r="24" spans="2:6" ht="15">
      <c r="B24" s="30"/>
      <c r="C24" s="30"/>
      <c r="D24" s="30"/>
      <c r="E24" s="30"/>
      <c r="F24" s="30"/>
    </row>
    <row r="25" spans="2:6" ht="15">
      <c r="B25" s="30"/>
      <c r="C25" s="30"/>
      <c r="D25" s="30"/>
      <c r="E25" s="30"/>
      <c r="F25" s="30"/>
    </row>
    <row r="26" spans="2:6" ht="15">
      <c r="B26" s="30"/>
      <c r="C26" s="30"/>
      <c r="D26" s="30"/>
      <c r="E26" s="30"/>
      <c r="F26" s="30"/>
    </row>
    <row r="27" spans="2:6" ht="15">
      <c r="B27" s="30"/>
      <c r="C27" s="30"/>
      <c r="D27" s="30"/>
      <c r="E27" s="30"/>
      <c r="F27" s="30"/>
    </row>
  </sheetData>
  <sheetProtection selectLockedCells="1" selectUnlockedCells="1"/>
  <mergeCells count="6">
    <mergeCell ref="Q5:U5"/>
    <mergeCell ref="V5:Z5"/>
    <mergeCell ref="A5:A6"/>
    <mergeCell ref="B5:F5"/>
    <mergeCell ref="G5:K5"/>
    <mergeCell ref="L5:P5"/>
  </mergeCells>
  <printOptions/>
  <pageMargins left="0.7" right="0.7" top="0.7875" bottom="0.78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cols>
    <col min="1" max="16384" width="8.7109375" style="1" customWidth="1"/>
  </cols>
  <sheetData/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cols>
    <col min="1" max="16384" width="8.7109375" style="1" customWidth="1"/>
  </cols>
  <sheetData/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Lucie Bidlasová</cp:lastModifiedBy>
  <dcterms:created xsi:type="dcterms:W3CDTF">2016-12-28T16:37:16Z</dcterms:created>
  <dcterms:modified xsi:type="dcterms:W3CDTF">2017-11-01T14:10:04Z</dcterms:modified>
  <cp:category/>
  <cp:version/>
  <cp:contentType/>
  <cp:contentStatus/>
</cp:coreProperties>
</file>